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DEPARTMENTS\Tax\Alumni Info\FYE 06.30.21\Administrative ND Files\Website Page and Links\"/>
    </mc:Choice>
  </mc:AlternateContent>
  <workbookProtection workbookAlgorithmName="SHA-512" workbookHashValue="oXPgels24RM9vAIt7PVK+2ZQqkEjaH5lZ1QKj8+hGoTK8O4anbJNnfenZL3zD1qYUyT0n0xYgAMx0xF5rVg5rA==" workbookSaltValue="2NSCw+3zmfnV0UtLK7Ey8A==" workbookSpinCount="100000" lockStructure="1"/>
  <bookViews>
    <workbookView xWindow="0" yWindow="0" windowWidth="19200" windowHeight="11460" tabRatio="702"/>
  </bookViews>
  <sheets>
    <sheet name="990-ez Reporting Form" sheetId="24" r:id="rId1"/>
    <sheet name="Additional Grants" sheetId="28" r:id="rId2"/>
    <sheet name="Additional Expenses" sheetId="27" r:id="rId3"/>
    <sheet name="Schedule G Form" sheetId="29" r:id="rId4"/>
  </sheets>
  <definedNames>
    <definedName name="\A" localSheetId="3">#REF!</definedName>
    <definedName name="\A">#REF!</definedName>
    <definedName name="\B" localSheetId="3">#REF!</definedName>
    <definedName name="\B">#REF!</definedName>
    <definedName name="\CHECK">#REF!</definedName>
    <definedName name="\D">#REF!</definedName>
    <definedName name="\I">#REF!</definedName>
    <definedName name="\J">#REF!</definedName>
    <definedName name="\K">#REF!</definedName>
    <definedName name="\L">#REF!</definedName>
    <definedName name="\M">#REF!</definedName>
    <definedName name="\N">#REF!</definedName>
    <definedName name="\O">#REF!</definedName>
    <definedName name="\R">#REF!</definedName>
    <definedName name="\W">#REF!</definedName>
    <definedName name="\Y">#REF!</definedName>
    <definedName name="_xlnm.Print_Area" localSheetId="0">'990-ez Reporting Form'!$A$1:$F$420</definedName>
    <definedName name="_xlnm.Print_Area" localSheetId="2">'Additional Expenses'!$A$1:$F$30</definedName>
    <definedName name="_xlnm.Print_Area" localSheetId="1">'Additional Grants'!$A$1:$G$41</definedName>
    <definedName name="_xlnm.Print_Area" localSheetId="3">'Schedule G Form'!$A$1:$F$101</definedName>
    <definedName name="PRINTQ">#REF!</definedName>
  </definedNames>
  <calcPr calcId="162913"/>
</workbook>
</file>

<file path=xl/calcChain.xml><?xml version="1.0" encoding="utf-8"?>
<calcChain xmlns="http://schemas.openxmlformats.org/spreadsheetml/2006/main">
  <c r="E60" i="29" l="1"/>
  <c r="E31" i="29"/>
  <c r="C36" i="29" l="1"/>
  <c r="C7" i="29"/>
  <c r="E58" i="29" l="1"/>
  <c r="E43" i="29"/>
  <c r="E62" i="29" s="1"/>
  <c r="E66" i="29" s="1"/>
  <c r="E33" i="29"/>
  <c r="E29" i="29"/>
  <c r="E14" i="29"/>
  <c r="E258" i="24"/>
  <c r="E300" i="24"/>
  <c r="E302" i="24" s="1"/>
  <c r="E240" i="24"/>
  <c r="E242" i="24" s="1"/>
  <c r="E201" i="24"/>
  <c r="E188" i="24"/>
  <c r="E178" i="24"/>
  <c r="E168" i="24"/>
  <c r="E204" i="24" s="1"/>
  <c r="E152" i="24"/>
  <c r="E124" i="24"/>
  <c r="E102" i="24"/>
  <c r="E99" i="24"/>
  <c r="E87" i="24"/>
  <c r="E79" i="24"/>
  <c r="E67" i="24"/>
  <c r="E268" i="24"/>
  <c r="E191" i="24" l="1"/>
  <c r="E304" i="24"/>
  <c r="E306" i="24" s="1"/>
  <c r="E309" i="24" s="1"/>
  <c r="E29" i="27" l="1"/>
  <c r="E39" i="28"/>
  <c r="G246" i="24" l="1"/>
  <c r="G252" i="24" l="1"/>
  <c r="G249" i="24"/>
  <c r="E180" i="24" l="1"/>
  <c r="E103" i="24" l="1"/>
</calcChain>
</file>

<file path=xl/sharedStrings.xml><?xml version="1.0" encoding="utf-8"?>
<sst xmlns="http://schemas.openxmlformats.org/spreadsheetml/2006/main" count="355" uniqueCount="220">
  <si>
    <t>Name</t>
  </si>
  <si>
    <t>Address</t>
  </si>
  <si>
    <t>Universal Notre Dame Night</t>
  </si>
  <si>
    <t>Communion Breakfast</t>
  </si>
  <si>
    <t>Family Picnics</t>
  </si>
  <si>
    <t>Golf Outing</t>
  </si>
  <si>
    <t>YES</t>
  </si>
  <si>
    <t>NO</t>
  </si>
  <si>
    <t>Club Name:</t>
  </si>
  <si>
    <t>EIN (if known):</t>
  </si>
  <si>
    <t>Questions:</t>
  </si>
  <si>
    <t>Did the organization engage in any lobbying activities?</t>
  </si>
  <si>
    <t xml:space="preserve">     Checking</t>
  </si>
  <si>
    <t xml:space="preserve">     Savings</t>
  </si>
  <si>
    <t xml:space="preserve">     CDs</t>
  </si>
  <si>
    <t>Other Assets:</t>
  </si>
  <si>
    <t xml:space="preserve">     (Note: if your club has not previously reported assets here,</t>
  </si>
  <si>
    <t xml:space="preserve">      you should not list anything on this line.)</t>
  </si>
  <si>
    <t>Other Liabilities:</t>
  </si>
  <si>
    <t>NET ASSETS AT BEGINNING OF YEAR</t>
  </si>
  <si>
    <t>NET ASSETS AT END OF YEAR</t>
  </si>
  <si>
    <t xml:space="preserve">     Total</t>
  </si>
  <si>
    <t>CHANGE IN NET ASSETS FOR THE YEAR</t>
  </si>
  <si>
    <t>Total dues and membership assessments</t>
  </si>
  <si>
    <t>Student Sendoffs</t>
  </si>
  <si>
    <t>Football tickets/Game Bus Trips</t>
  </si>
  <si>
    <t>College Fairs</t>
  </si>
  <si>
    <t>Gamewatches</t>
  </si>
  <si>
    <t>Did the club hold a ticket raffle or silent auction this year?</t>
  </si>
  <si>
    <t>EVENT 1:</t>
  </si>
  <si>
    <t>EVENT 2:</t>
  </si>
  <si>
    <t>Merchandise Sales</t>
  </si>
  <si>
    <t>Total Other Revenue - If the club had any income not related to</t>
  </si>
  <si>
    <t>any of the above categories, please describe it here and list the</t>
  </si>
  <si>
    <t>amount.</t>
  </si>
  <si>
    <t>University of Notre Dame Scholarship Fund</t>
  </si>
  <si>
    <t>Summer Service Student Expenses (gas/mileage reimbursements)</t>
  </si>
  <si>
    <t>Summer Service Program (Center for Social Concerns)</t>
  </si>
  <si>
    <t>Excellence in Teaching</t>
  </si>
  <si>
    <t>Other Grants:</t>
  </si>
  <si>
    <t>Relationship:</t>
  </si>
  <si>
    <t xml:space="preserve">Name:  </t>
  </si>
  <si>
    <t xml:space="preserve">Address:  </t>
  </si>
  <si>
    <t>Professional fees and other payments to contractors</t>
  </si>
  <si>
    <t>Occupancy, rent, utilities and maintenance</t>
  </si>
  <si>
    <t>Printing, publications, postage, and shipping</t>
  </si>
  <si>
    <t>Other (describe):</t>
  </si>
  <si>
    <t>Total other expenses</t>
  </si>
  <si>
    <t xml:space="preserve">Other (describe):  </t>
  </si>
  <si>
    <t xml:space="preserve">     Please describe:  </t>
  </si>
  <si>
    <t xml:space="preserve">     (Note: if your club has not previously reported liabilities here,</t>
  </si>
  <si>
    <t xml:space="preserve">Name of event:  </t>
  </si>
  <si>
    <t>Amount:</t>
  </si>
  <si>
    <t>Merchandise Purchases</t>
  </si>
  <si>
    <t>Alumni Senate/Regional Meetings</t>
  </si>
  <si>
    <t>TOTAL EXPENSES</t>
  </si>
  <si>
    <t>Total grants paid</t>
  </si>
  <si>
    <t>Total Program Service Revenue</t>
  </si>
  <si>
    <t>A program service accomplishment is an activity or event which achieves a major objective of the club.  The</t>
  </si>
  <si>
    <t xml:space="preserve">overall mission for all alumni clubs is to support the University through scholarship and similar contributions, and </t>
  </si>
  <si>
    <t xml:space="preserve">to support alumni through social events and networking activities.  </t>
  </si>
  <si>
    <t>Program Service Accomplishment #1</t>
  </si>
  <si>
    <t>Total related expenses:</t>
  </si>
  <si>
    <t>Total grants:</t>
  </si>
  <si>
    <t>Program Service Accomplishment #2</t>
  </si>
  <si>
    <t>Program Service Accomplishment #3</t>
  </si>
  <si>
    <t>Position</t>
  </si>
  <si>
    <t>Telephone Number</t>
  </si>
  <si>
    <t>Please provide the contact information of the individual who holds the club's books:</t>
  </si>
  <si>
    <t>Email Address</t>
  </si>
  <si>
    <t>CASH BALANCES AND OTHER ASSETS AND LIABILITIES</t>
  </si>
  <si>
    <t>CHECK FIGURE:  Change in cash balances must equal excess/deficit for the year</t>
  </si>
  <si>
    <t>Name:</t>
  </si>
  <si>
    <t>Address:</t>
  </si>
  <si>
    <t>Amount Given:</t>
  </si>
  <si>
    <t>PLEASE NOTE: Cells highlighted in yellow will automatically calculate.</t>
  </si>
  <si>
    <t>Bengal Bouts</t>
  </si>
  <si>
    <t xml:space="preserve">      (Note: these amounts should equal the ending cash balances from your prior year return.)</t>
  </si>
  <si>
    <t>Did the organization engage in direct or indirect political campaign activities on behalf of or in opposition to any candidates for public office?</t>
  </si>
  <si>
    <t>Did the organization borrow money from or make any loans to any officer, director, trustee or key employee? (Note: this is not meant to include reimbursements for expenses that are paid upfront by any such person.)</t>
  </si>
  <si>
    <t>Please list the name, address, and amount given by anyone who donated $5,000 or more to the club during the fiscal year.</t>
  </si>
  <si>
    <t>Did the organization maintain any donor advised funds?</t>
  </si>
  <si>
    <t>SUBMISSION:</t>
  </si>
  <si>
    <t xml:space="preserve"> </t>
  </si>
  <si>
    <t xml:space="preserve">Please list below the three largest program service accomplishments of the club's during the fiscal year.  A </t>
  </si>
  <si>
    <t>program service accomplishment can be a contribution to the scholarship fund, a bus trip to a football game, a</t>
  </si>
  <si>
    <t>included in those expenses.</t>
  </si>
  <si>
    <t>Were any of the organization's gaming licenses revoked, suspended or terminated during the tax year?</t>
  </si>
  <si>
    <t>Is the organization a grantor, beneficiary or trustee of a trust or a member of a partnership or other entity formed to administer charitable gaming?</t>
  </si>
  <si>
    <t>The organization's facility</t>
  </si>
  <si>
    <t>An outside facility</t>
  </si>
  <si>
    <t>Provide the name and address of the person who prepares the organization's gaming/special events books and records:</t>
  </si>
  <si>
    <t>Gaming manager information:</t>
  </si>
  <si>
    <t>Gaming manager compensation:</t>
  </si>
  <si>
    <t>Is the organization required under state law to make charitable contributions from the gaming proceeds to retain the state gaming license?</t>
  </si>
  <si>
    <t>Enter the amount of distributions required under state law distributed to other exempt organizations or spent in the organization's own exempt activities during the tax year.</t>
  </si>
  <si>
    <t>Enter the amount of gaming revenue retained by the third party:</t>
  </si>
  <si>
    <t>Name of third party:</t>
  </si>
  <si>
    <t>Address of third party:</t>
  </si>
  <si>
    <t>Cash prizes expense</t>
  </si>
  <si>
    <t>Cost of non-cash prizes (items to be auctioned or tickets raffled)</t>
  </si>
  <si>
    <t>Rent/facility costs</t>
  </si>
  <si>
    <t>Other direct expenses (cost of license, cost of printing tickets, etc.)</t>
  </si>
  <si>
    <t>Costs associated with raffle/auction:</t>
  </si>
  <si>
    <t>Provide name on the line below:</t>
  </si>
  <si>
    <t>Provide address on the line below:</t>
  </si>
  <si>
    <t>Provide a description of services provided on the line below:</t>
  </si>
  <si>
    <t>Schedule G</t>
  </si>
  <si>
    <t>Does the organization pay any employees?  If any of these employees received more than $100,000, please provide the name, address, title and hours, and total compensation of such employees.</t>
  </si>
  <si>
    <t>Did the organization pay any independent contractors more than $100,000 during the year?  If so, please provide the name, address, type of service provided, and total compensation.</t>
  </si>
  <si>
    <t xml:space="preserve">Total costs associated with raffle/auction (e.g. cost of license, </t>
  </si>
  <si>
    <t>cost of printing tickets, cost of items auctioned or tickets raffled)</t>
  </si>
  <si>
    <r>
      <t xml:space="preserve">networking event for alumni, etc.  List the three largest accomplishments for the club, </t>
    </r>
    <r>
      <rPr>
        <b/>
        <u/>
        <sz val="10"/>
        <rFont val="Arial"/>
        <family val="2"/>
      </rPr>
      <t>as measured by the total</t>
    </r>
  </si>
  <si>
    <r>
      <rPr>
        <b/>
        <u/>
        <sz val="10"/>
        <rFont val="Arial"/>
        <family val="2"/>
      </rPr>
      <t>expenses incurred</t>
    </r>
    <r>
      <rPr>
        <b/>
        <sz val="10"/>
        <rFont val="Arial"/>
        <family val="2"/>
      </rPr>
      <t>.</t>
    </r>
    <r>
      <rPr>
        <sz val="10"/>
        <rFont val="Arial"/>
        <family val="2"/>
      </rPr>
      <t xml:space="preserve">  Also list the total expenses associated with the accomplishment, and the amount of grants </t>
    </r>
  </si>
  <si>
    <r>
      <rPr>
        <b/>
        <i/>
        <sz val="12"/>
        <rFont val="Arial"/>
        <family val="2"/>
      </rPr>
      <t>Important:</t>
    </r>
    <r>
      <rPr>
        <i/>
        <sz val="12"/>
        <rFont val="Arial"/>
        <family val="2"/>
      </rPr>
      <t xml:space="preserve">  Amounts for cash balances should be obtained directly from statements provided by your financial institution, </t>
    </r>
    <r>
      <rPr>
        <b/>
        <i/>
        <sz val="12"/>
        <color indexed="10"/>
        <rFont val="Arial"/>
        <family val="2"/>
      </rPr>
      <t xml:space="preserve">NOT </t>
    </r>
    <r>
      <rPr>
        <i/>
        <sz val="12"/>
        <rFont val="Arial"/>
        <family val="2"/>
      </rPr>
      <t>your checkbook register.</t>
    </r>
  </si>
  <si>
    <t>Total dividend/interest income</t>
  </si>
  <si>
    <r>
      <t xml:space="preserve">Note:  </t>
    </r>
    <r>
      <rPr>
        <sz val="10"/>
        <rFont val="Arial"/>
        <family val="2"/>
      </rPr>
      <t xml:space="preserve">Please complete the following questions </t>
    </r>
    <r>
      <rPr>
        <b/>
        <sz val="10"/>
        <rFont val="Arial"/>
        <family val="2"/>
      </rPr>
      <t>only</t>
    </r>
    <r>
      <rPr>
        <sz val="10"/>
        <rFont val="Arial"/>
        <family val="2"/>
      </rPr>
      <t xml:space="preserve"> if your club had gaming activities during the year.  Per</t>
    </r>
  </si>
  <si>
    <t>Food and beverages</t>
  </si>
  <si>
    <t>Entertainment</t>
  </si>
  <si>
    <t xml:space="preserve">wagering, pickle jars, punch boards, tip boards, tip jars, certain video games, 21, etc. </t>
  </si>
  <si>
    <t>CHANGE IN NET ASSETS must equal EXCESS/DEFICIT (net income/loss).  If it does not, this cell will be red and say "Error".  If this occurs, please recheck your figures.</t>
  </si>
  <si>
    <t>This cell indicates if Schedule G must be filed.  The IRS requests additional detail for special events that generate more than $15,000 in gross revenue.  If you do need to complete the Schedule G spreadsheet, this cell will be red and say "YES".  If this occurs, please refer to the tab labeled "Schedule G Form".</t>
  </si>
  <si>
    <t>CHANGE IN NET ASSETS must equal EXCESS/DEFICIT (net income/loss).  If it does not, this cell will be red and calculate the difference.  If this occurs, please recheck your figures.</t>
  </si>
  <si>
    <t>GAMING AND FUNDRAISING EVENTS</t>
  </si>
  <si>
    <t>LIST OF OFFICERS, DIRECTORS, TRUSTEES, AND KEY EMPLOYEES</t>
  </si>
  <si>
    <t>Club Website:</t>
  </si>
  <si>
    <t>Was there a liquidation, dissolution, termination, or significant disposition of net assets during the year?</t>
  </si>
  <si>
    <t>Does the organization have a contract with a third party from whom the organization receives gaming revenue?  If yes, please complete the following:</t>
  </si>
  <si>
    <t>Enter the amount of gaming revenue received by the organization:</t>
  </si>
  <si>
    <t>receive NO compensation for their work.  Please indicate below if this is incorrect.</t>
  </si>
  <si>
    <t xml:space="preserve">INVESTMENT GAINS OR LOSSES </t>
  </si>
  <si>
    <t>Description of Noncash Property</t>
  </si>
  <si>
    <t>CHARITABLE CONTRIBUTIONS</t>
  </si>
  <si>
    <t>Form of Organization:</t>
  </si>
  <si>
    <r>
      <t xml:space="preserve">(Corporation </t>
    </r>
    <r>
      <rPr>
        <u/>
        <sz val="10"/>
        <rFont val="Arial"/>
        <family val="2"/>
      </rPr>
      <t>or</t>
    </r>
    <r>
      <rPr>
        <sz val="10"/>
        <rFont val="Arial"/>
        <family val="2"/>
      </rPr>
      <t xml:space="preserve"> Other Not For Profit)</t>
    </r>
  </si>
  <si>
    <t>TOTAL GROSS RECEIPTS</t>
  </si>
  <si>
    <t>EXCESS/DEFICIT (net income/loss) for the year</t>
  </si>
  <si>
    <t>Did you conduct gaming activities in any state other than your club's home state?</t>
  </si>
  <si>
    <t>Are you licensed to conduct gaming activities in each of these states, including your home state?  If not, please explain below:</t>
  </si>
  <si>
    <t>Does the organization conduct gaming activities with nonmembers?</t>
  </si>
  <si>
    <t>Indicate the percentage of gaming activity conducted in:</t>
  </si>
  <si>
    <r>
      <t xml:space="preserve">For clubs with less than $200,000 in gross receipts </t>
    </r>
    <r>
      <rPr>
        <b/>
        <i/>
        <sz val="10"/>
        <rFont val="Arial"/>
        <family val="2"/>
      </rPr>
      <t>and</t>
    </r>
    <r>
      <rPr>
        <i/>
        <sz val="10"/>
        <rFont val="Arial"/>
        <family val="2"/>
      </rPr>
      <t xml:space="preserve"> less than $500,000 in assets at end of 
the fiscal year</t>
    </r>
  </si>
  <si>
    <t>Upon completion, please save this document and email it to the tax department at: alumtax@nd.edu 
If necessary, you may print and fax it to:    (574) 631-3138, Attn: Tax Department</t>
  </si>
  <si>
    <r>
      <t xml:space="preserve">* Note:  </t>
    </r>
    <r>
      <rPr>
        <sz val="10"/>
        <rFont val="Arial"/>
        <family val="2"/>
      </rPr>
      <t>It is assumed all officers dedicate one hour per week to club activities and</t>
    </r>
  </si>
  <si>
    <t>Business Luncheons/Dinners</t>
  </si>
  <si>
    <t>Total contributions, gifts, grants, and similar amounts*</t>
  </si>
  <si>
    <r>
      <rPr>
        <b/>
        <sz val="10"/>
        <rFont val="Arial"/>
        <family val="2"/>
      </rPr>
      <t xml:space="preserve">* Note:  </t>
    </r>
    <r>
      <rPr>
        <sz val="10"/>
        <rFont val="Arial"/>
        <family val="2"/>
      </rPr>
      <t>Please complete "Charitable Contributions" section at the bottom of this form if any one individual or organization donated more than $5,000 to the club.</t>
    </r>
  </si>
  <si>
    <t>Under penalties of perjury, I declare that I have examined the information provided which I am submitting to the Association for the purposes of preparing Form 990-EZ for our Alumni Club, and to the best of my knowledge and belief, it is true, correct, and complete.</t>
  </si>
  <si>
    <t>Club Officer's Name</t>
  </si>
  <si>
    <t>Daytime Phone Number</t>
  </si>
  <si>
    <t>Electronic Signature (Initials)</t>
  </si>
  <si>
    <t>Date</t>
  </si>
  <si>
    <t>Total Club Fellowship Events</t>
  </si>
  <si>
    <t>Is the organization controlled directly or indirectly by one or more disqualified persons as defined in Section 4946 (other than foundation managers and other than one or more organizations described in section 509(a)(1) or 509(a)(2))?</t>
  </si>
  <si>
    <t>MISCELLANEOUS EXPENSES</t>
  </si>
  <si>
    <t>Total Miscellaneous Expenses</t>
  </si>
  <si>
    <r>
      <t xml:space="preserve">OTHER EXPENSES - List </t>
    </r>
    <r>
      <rPr>
        <b/>
        <u/>
        <sz val="10"/>
        <rFont val="Arial"/>
        <family val="2"/>
      </rPr>
      <t>gross</t>
    </r>
    <r>
      <rPr>
        <b/>
        <sz val="10"/>
        <rFont val="Arial"/>
        <family val="2"/>
      </rPr>
      <t xml:space="preserve"> expenses paid in connection with the following:</t>
    </r>
  </si>
  <si>
    <t>CLUB FELLOWSHIP EVENTS - List gross expenses paid in connection with the following:</t>
  </si>
  <si>
    <t>If the color of the cell showing NET ASSETS AT END OF YEAR changes to red, you are above the threshold for a 990-EZ and should contact the Tax Department for a Form 990 questionnaire.</t>
  </si>
  <si>
    <t>If the color of the cell showing TOTAL GROSS RECEIPTS changes to red, you are above the threshold for a 990-EZ and should contact the Tax Department for a Form 990 questionnaire.</t>
  </si>
  <si>
    <t>Was all work at fundraising events performed by volunteers?</t>
  </si>
  <si>
    <r>
      <t xml:space="preserve">     Other investments (mutual funds, securities, bonds) at </t>
    </r>
    <r>
      <rPr>
        <u/>
        <sz val="10"/>
        <rFont val="Arial"/>
        <family val="2"/>
      </rPr>
      <t>book value</t>
    </r>
  </si>
  <si>
    <t>If the club has a preferred mailing address other than that of the principal officer,</t>
  </si>
  <si>
    <t>Yes</t>
  </si>
  <si>
    <t>No</t>
  </si>
  <si>
    <t>OTHER EXPENSES - List gross expenses paid in connection with the following:</t>
  </si>
  <si>
    <t>Total additional grants</t>
  </si>
  <si>
    <t>Total additional expenses</t>
  </si>
  <si>
    <t>Did the organization engage in any activity not previously reported to the IRS?  (If yes, attach a description of such activity.)</t>
  </si>
  <si>
    <t>For additional grants, please use the provided tab (The total will automatically populate in this cell).</t>
  </si>
  <si>
    <t>unemployment compensation, etc.)</t>
  </si>
  <si>
    <t xml:space="preserve">Benefits paid to or for members (any insurance other than health insurance, </t>
  </si>
  <si>
    <t>For additional expenses, please use the provided tab (The total will automatically populate in this cell).</t>
  </si>
  <si>
    <t>By signing below, I authorize an officer of the Association of Notre Dame Clubs, Inc. to sign Federal Form 990-EZ .</t>
  </si>
  <si>
    <t>PROGRAM SERVICE ACCOMPLISHMENTS - FYE 6/30/21</t>
  </si>
  <si>
    <t>Fiscal Year End June 30, 2021 Reporting Form</t>
  </si>
  <si>
    <t>Please provide the contact information of the club president as of June 30, 2021</t>
  </si>
  <si>
    <t>Ending Balances (as of June 30, 2021)</t>
  </si>
  <si>
    <t>REVENUES - FYE 6/30/21</t>
  </si>
  <si>
    <t>EXPENSES - FYE 6/30/21</t>
  </si>
  <si>
    <t>Please list the name and position of all officers and members of the board of directors below.  This should be a record of ALL officers and directors in place at any time from July 1, 2020 through June 30, 2021.*</t>
  </si>
  <si>
    <t>Were any changes made to the organizing or governing documents between July 1, 2020 and June 30, 2021 not previously reported to the IRS?  If yes, please attach a copy of the updated documents and provide a brief description of the changes made in the box below.</t>
  </si>
  <si>
    <t>Beginning Balances (as of July 1, 2020)</t>
  </si>
  <si>
    <t>please list it below:</t>
  </si>
  <si>
    <r>
      <t xml:space="preserve">Report </t>
    </r>
    <r>
      <rPr>
        <b/>
        <sz val="10"/>
        <rFont val="Arial"/>
        <family val="2"/>
      </rPr>
      <t>UNREALIZED</t>
    </r>
    <r>
      <rPr>
        <sz val="10"/>
        <rFont val="Arial"/>
        <family val="2"/>
      </rPr>
      <t xml:space="preserve"> gains and losses here.</t>
    </r>
  </si>
  <si>
    <r>
      <rPr>
        <b/>
        <sz val="10"/>
        <rFont val="Arial"/>
        <family val="2"/>
      </rPr>
      <t>DIVIDEND/INTEREST INCOME</t>
    </r>
    <r>
      <rPr>
        <sz val="10"/>
        <rFont val="Arial"/>
        <family val="2"/>
      </rPr>
      <t xml:space="preserve"> is reported on line 16</t>
    </r>
  </si>
  <si>
    <r>
      <t xml:space="preserve">For </t>
    </r>
    <r>
      <rPr>
        <b/>
        <sz val="10"/>
        <rFont val="Arial"/>
        <family val="2"/>
      </rPr>
      <t>REALIZED GAINS/LOSSES</t>
    </r>
    <r>
      <rPr>
        <sz val="10"/>
        <rFont val="Arial"/>
        <family val="2"/>
      </rPr>
      <t>, see lines 17 and 18</t>
    </r>
  </si>
  <si>
    <t>REALIZED GAINS FROM INVESTMENTS</t>
  </si>
  <si>
    <t>Gross amount from sales of investments</t>
  </si>
  <si>
    <t>Cost or other basis and sales expenses</t>
  </si>
  <si>
    <t>Realized Gain or (Loss) from Investments</t>
  </si>
  <si>
    <t>PROGRAM SERVICE REVENUE</t>
  </si>
  <si>
    <t>List gross revenue received in connection with the following:</t>
  </si>
  <si>
    <t>Gross revenues from event</t>
  </si>
  <si>
    <t>Net profit from event</t>
  </si>
  <si>
    <t>(If more than 2 events, please contact the Notre Dame Tax Department for an additional sheet.)</t>
  </si>
  <si>
    <t>Total gross revenues from additional events</t>
  </si>
  <si>
    <t>Total direct costs from additional events</t>
  </si>
  <si>
    <t>Net profit from additional events</t>
  </si>
  <si>
    <t>Total net profit from events</t>
  </si>
  <si>
    <t>TOTAL REVENUE (FORM 990-EZ PART I, LINE 9)</t>
  </si>
  <si>
    <r>
      <rPr>
        <b/>
        <sz val="10"/>
        <rFont val="Arial"/>
        <family val="2"/>
      </rPr>
      <t>GRANTS AND SIMILAR AMOUNTS PAID</t>
    </r>
    <r>
      <rPr>
        <sz val="10"/>
        <rFont val="Arial"/>
        <family val="2"/>
      </rPr>
      <t xml:space="preserve"> </t>
    </r>
  </si>
  <si>
    <t>Please list all contributions and donations made by the club to other organizations or individuals.</t>
  </si>
  <si>
    <t>If any member of the club has a relationship to the organization or individual that</t>
  </si>
  <si>
    <t>received the donation, please disclose it below.</t>
  </si>
  <si>
    <t xml:space="preserve">Salaries, other compensation, employee benefits (health insurance, </t>
  </si>
  <si>
    <t>payroll taxes, etc.)</t>
  </si>
  <si>
    <t>Additional Grants - Line 45</t>
  </si>
  <si>
    <t>Additional Expenses - Line 68</t>
  </si>
  <si>
    <t>NOTE: Please complete this form only if gross revenues generated from special events are greater than $15,000 for the fiscal year ending June 30, 2021.</t>
  </si>
  <si>
    <t>Gross revenues from sales and donations at event (including tickets or auction items)</t>
  </si>
  <si>
    <t>Less Contributions</t>
  </si>
  <si>
    <t>Gross Income for Event</t>
  </si>
  <si>
    <t>Total costs associated with event</t>
  </si>
  <si>
    <t xml:space="preserve">Total costs associated with Event 1 on this page should equal the total costs reported for Event 1 on the 990 Reporting Form.  If NO, please check the breakdown of expenses provided above.  </t>
  </si>
  <si>
    <t xml:space="preserve">Total costs associated with Event 2 on this page should equal the total costs reported for Event 2 on the 990 Reporting Form.  If NO, please check the breakdown of expenses provided above.  </t>
  </si>
  <si>
    <t>the IRS, gaming activities include raffles, bingo, beano, lotteries, pull-tabs, parimutuel betting, Calcutta,</t>
  </si>
  <si>
    <t>Does the organization file a copy of the Form 990-EZ with its home state or any other state?</t>
  </si>
  <si>
    <t>NOTE: Please complete this form only if additional space is needed to report additional grants on the 990-EZ Reporting Form. The total will automatically populate in line 45 of the Form.</t>
  </si>
  <si>
    <t>NOTE: Please complete this form only if additional space is needed to report additional expenses on the 990-EZ Reporting Form. The total will automatically populate on line 68 of the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</si>
</sst>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amily val="2"/>
    </font>
    <font>
      <b/>
      <sz val="10"/>
      <name val="Arial"/>
      <family val="2"/>
    </font>
    <font>
      <sz val="10"/>
      <name val="Arial"/>
      <family val="2"/>
    </font>
    <font>
      <u/>
      <sz val="10"/>
      <name val="Arial"/>
      <family val="2"/>
    </font>
    <font>
      <b/>
      <sz val="16"/>
      <name val="Arial"/>
      <family val="2"/>
    </font>
    <font>
      <i/>
      <sz val="10"/>
      <name val="Arial"/>
      <family val="2"/>
    </font>
    <font>
      <sz val="8"/>
      <name val="Arial"/>
      <family val="2"/>
    </font>
    <font>
      <b/>
      <i/>
      <sz val="10"/>
      <name val="Arial"/>
      <family val="2"/>
    </font>
    <font>
      <b/>
      <sz val="11"/>
      <name val="Arial"/>
      <family val="2"/>
    </font>
    <font>
      <i/>
      <sz val="12"/>
      <name val="Arial"/>
      <family val="2"/>
    </font>
    <font>
      <b/>
      <i/>
      <sz val="12"/>
      <color indexed="10"/>
      <name val="Arial"/>
      <family val="2"/>
    </font>
    <font>
      <b/>
      <i/>
      <sz val="12"/>
      <name val="Arial"/>
      <family val="2"/>
    </font>
    <font>
      <b/>
      <u/>
      <sz val="10"/>
      <name val="Arial"/>
      <family val="2"/>
    </font>
    <font>
      <b/>
      <sz val="12"/>
      <name val="Arial"/>
      <family val="2"/>
    </font>
    <font>
      <sz val="12"/>
      <name val="Arial"/>
      <family val="2"/>
    </font>
    <font>
      <b/>
      <sz val="10"/>
      <color rgb="FFFF0000"/>
      <name val="Arial"/>
      <family val="2"/>
    </font>
  </fonts>
  <fills count="7">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3" fontId="0" fillId="0" borderId="0"/>
    <xf numFmtId="0" fontId="1" fillId="0" borderId="0"/>
    <xf numFmtId="3" fontId="1" fillId="0" borderId="0"/>
  </cellStyleXfs>
  <cellXfs count="221">
    <xf numFmtId="0" fontId="0" fillId="0" borderId="0" xfId="0" applyNumberFormat="1" applyFont="1" applyAlignment="1" applyProtection="1">
      <protection locked="0"/>
    </xf>
    <xf numFmtId="0" fontId="0" fillId="0" borderId="1" xfId="0" applyNumberFormat="1" applyFont="1" applyBorder="1" applyAlignment="1" applyProtection="1">
      <protection locked="0"/>
    </xf>
    <xf numFmtId="0" fontId="0" fillId="0" borderId="2" xfId="0" applyNumberFormat="1" applyFont="1" applyBorder="1" applyAlignment="1" applyProtection="1">
      <protection locked="0"/>
    </xf>
    <xf numFmtId="0" fontId="3" fillId="0" borderId="2" xfId="0" applyNumberFormat="1" applyFont="1" applyBorder="1" applyAlignment="1" applyProtection="1">
      <protection locked="0"/>
    </xf>
    <xf numFmtId="0" fontId="3" fillId="0" borderId="2" xfId="0" applyNumberFormat="1" applyFont="1" applyBorder="1" applyAlignment="1" applyProtection="1">
      <alignment horizontal="right"/>
      <protection locked="0"/>
    </xf>
    <xf numFmtId="0" fontId="2" fillId="0" borderId="2" xfId="0" applyNumberFormat="1" applyFont="1" applyBorder="1" applyAlignment="1" applyProtection="1">
      <protection locked="0"/>
    </xf>
    <xf numFmtId="0" fontId="3" fillId="0" borderId="0" xfId="0" applyNumberFormat="1" applyFont="1" applyAlignment="1" applyProtection="1"/>
    <xf numFmtId="0" fontId="0" fillId="0" borderId="0" xfId="0" applyNumberFormat="1" applyFont="1" applyAlignment="1" applyProtection="1"/>
    <xf numFmtId="0" fontId="0" fillId="0" borderId="2" xfId="0" applyNumberFormat="1" applyBorder="1" applyAlignment="1" applyProtection="1">
      <protection locked="0"/>
    </xf>
    <xf numFmtId="2" fontId="0" fillId="0" borderId="0" xfId="0" applyNumberFormat="1" applyFont="1" applyFill="1" applyBorder="1" applyAlignment="1" applyProtection="1">
      <alignment horizontal="center"/>
    </xf>
    <xf numFmtId="0" fontId="0" fillId="0" borderId="1" xfId="0" applyNumberFormat="1" applyBorder="1" applyAlignment="1" applyProtection="1">
      <protection locked="0"/>
    </xf>
    <xf numFmtId="2" fontId="0" fillId="0" borderId="0" xfId="0" applyNumberFormat="1" applyFont="1" applyBorder="1" applyAlignment="1" applyProtection="1">
      <alignment horizontal="center"/>
    </xf>
    <xf numFmtId="0" fontId="7" fillId="0" borderId="0" xfId="0" applyNumberFormat="1" applyFont="1" applyAlignment="1" applyProtection="1"/>
    <xf numFmtId="0" fontId="2" fillId="0" borderId="0" xfId="0" applyNumberFormat="1" applyFont="1" applyAlignment="1" applyProtection="1"/>
    <xf numFmtId="2" fontId="0" fillId="0" borderId="0" xfId="0" applyNumberFormat="1" applyFont="1" applyAlignment="1" applyProtection="1"/>
    <xf numFmtId="0" fontId="3" fillId="0" borderId="0" xfId="0" applyNumberFormat="1" applyFont="1" applyAlignment="1" applyProtection="1">
      <alignment horizontal="left" indent="2"/>
    </xf>
    <xf numFmtId="0" fontId="0" fillId="0" borderId="0" xfId="0" applyNumberFormat="1" applyFont="1" applyAlignment="1" applyProtection="1">
      <alignment horizontal="left" indent="2"/>
    </xf>
    <xf numFmtId="0" fontId="0" fillId="0" borderId="0" xfId="0" applyNumberFormat="1" applyBorder="1" applyAlignment="1" applyProtection="1"/>
    <xf numFmtId="0" fontId="2" fillId="0" borderId="0" xfId="0" applyNumberFormat="1" applyFont="1" applyAlignment="1" applyProtection="1">
      <alignment horizontal="center"/>
    </xf>
    <xf numFmtId="0" fontId="0" fillId="0" borderId="0" xfId="0" applyNumberFormat="1" applyFont="1" applyBorder="1" applyAlignment="1" applyProtection="1"/>
    <xf numFmtId="0" fontId="6" fillId="0" borderId="0" xfId="0" applyNumberFormat="1" applyFont="1" applyAlignment="1" applyProtection="1">
      <alignment horizontal="center"/>
    </xf>
    <xf numFmtId="0" fontId="8" fillId="4" borderId="7" xfId="0" applyNumberFormat="1" applyFont="1" applyFill="1" applyBorder="1" applyAlignment="1" applyProtection="1">
      <alignment horizontal="center" vertical="center"/>
    </xf>
    <xf numFmtId="0" fontId="8" fillId="4" borderId="8" xfId="0" applyNumberFormat="1" applyFont="1" applyFill="1" applyBorder="1" applyAlignment="1" applyProtection="1">
      <alignment horizontal="left" wrapText="1"/>
    </xf>
    <xf numFmtId="0" fontId="6" fillId="4" borderId="8" xfId="0" applyNumberFormat="1" applyFont="1" applyFill="1" applyBorder="1" applyAlignment="1" applyProtection="1">
      <alignment horizontal="center"/>
    </xf>
    <xf numFmtId="0" fontId="6" fillId="4" borderId="9" xfId="0" applyNumberFormat="1" applyFont="1" applyFill="1" applyBorder="1" applyAlignment="1" applyProtection="1">
      <alignment horizontal="center"/>
    </xf>
    <xf numFmtId="0" fontId="4" fillId="0" borderId="0" xfId="0" applyNumberFormat="1" applyFont="1" applyAlignment="1" applyProtection="1">
      <alignment horizontal="left"/>
    </xf>
    <xf numFmtId="0" fontId="2" fillId="0" borderId="0" xfId="0" applyNumberFormat="1" applyFont="1" applyBorder="1" applyAlignment="1" applyProtection="1"/>
    <xf numFmtId="0" fontId="3" fillId="0" borderId="4" xfId="0" applyNumberFormat="1" applyFont="1" applyBorder="1" applyAlignment="1" applyProtection="1">
      <alignment wrapText="1"/>
    </xf>
    <xf numFmtId="0" fontId="3" fillId="0" borderId="0" xfId="0" applyNumberFormat="1" applyFont="1" applyBorder="1" applyAlignment="1" applyProtection="1">
      <alignment horizontal="left" vertical="center" wrapText="1"/>
    </xf>
    <xf numFmtId="0" fontId="3" fillId="0" borderId="0" xfId="0" applyNumberFormat="1" applyFont="1" applyBorder="1" applyAlignment="1" applyProtection="1">
      <alignment wrapText="1"/>
    </xf>
    <xf numFmtId="0" fontId="2" fillId="0" borderId="0" xfId="0" applyNumberFormat="1" applyFont="1" applyAlignment="1" applyProtection="1">
      <alignment horizontal="left" indent="1"/>
    </xf>
    <xf numFmtId="2" fontId="3" fillId="0" borderId="10" xfId="0" applyNumberFormat="1" applyFont="1" applyBorder="1" applyAlignment="1" applyProtection="1"/>
    <xf numFmtId="0" fontId="1" fillId="0" borderId="0" xfId="0" applyNumberFormat="1" applyFont="1" applyAlignment="1" applyProtection="1"/>
    <xf numFmtId="0" fontId="3" fillId="0" borderId="0" xfId="0" applyNumberFormat="1" applyFont="1" applyAlignment="1" applyProtection="1">
      <alignment wrapText="1"/>
    </xf>
    <xf numFmtId="0" fontId="1" fillId="0" borderId="0" xfId="1" applyFont="1" applyAlignment="1" applyProtection="1">
      <alignment horizontal="left" indent="2"/>
    </xf>
    <xf numFmtId="0" fontId="1" fillId="0" borderId="0" xfId="1" applyFont="1" applyAlignment="1" applyProtection="1"/>
    <xf numFmtId="0" fontId="3" fillId="0" borderId="0" xfId="1" applyFont="1" applyAlignment="1" applyProtection="1">
      <alignment horizontal="left" indent="2"/>
    </xf>
    <xf numFmtId="0" fontId="3" fillId="0" borderId="0" xfId="1" applyFont="1" applyAlignment="1" applyProtection="1"/>
    <xf numFmtId="0" fontId="1" fillId="0" borderId="0" xfId="0" applyNumberFormat="1" applyFont="1" applyAlignment="1" applyProtection="1">
      <alignment horizontal="left" indent="2"/>
    </xf>
    <xf numFmtId="0" fontId="3" fillId="0" borderId="0" xfId="0" applyNumberFormat="1" applyFont="1" applyBorder="1" applyAlignment="1" applyProtection="1">
      <alignment horizontal="left"/>
    </xf>
    <xf numFmtId="0" fontId="0" fillId="0" borderId="0" xfId="0" applyNumberFormat="1" applyFont="1" applyBorder="1" applyAlignment="1" applyProtection="1">
      <alignment horizontal="left"/>
    </xf>
    <xf numFmtId="0" fontId="3" fillId="0" borderId="0" xfId="0" applyNumberFormat="1" applyFont="1" applyAlignment="1" applyProtection="1">
      <alignment horizontal="right"/>
    </xf>
    <xf numFmtId="0" fontId="3" fillId="0" borderId="0" xfId="0" applyNumberFormat="1" applyFont="1" applyBorder="1" applyAlignment="1" applyProtection="1">
      <alignment horizontal="right"/>
    </xf>
    <xf numFmtId="0" fontId="0" fillId="0" borderId="0" xfId="0" applyNumberFormat="1" applyFont="1" applyBorder="1" applyAlignment="1" applyProtection="1">
      <alignment horizontal="center"/>
    </xf>
    <xf numFmtId="0" fontId="0" fillId="0" borderId="0" xfId="0" applyNumberFormat="1" applyFont="1" applyAlignment="1" applyProtection="1">
      <alignment horizontal="center"/>
    </xf>
    <xf numFmtId="0" fontId="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wrapText="1"/>
    </xf>
    <xf numFmtId="49" fontId="1" fillId="0" borderId="2" xfId="0" applyNumberFormat="1" applyFont="1" applyBorder="1" applyAlignment="1" applyProtection="1">
      <protection locked="0"/>
    </xf>
    <xf numFmtId="4" fontId="0" fillId="0" borderId="0" xfId="0" applyNumberFormat="1" applyFont="1" applyBorder="1" applyAlignment="1" applyProtection="1">
      <alignment horizontal="center"/>
    </xf>
    <xf numFmtId="4" fontId="0" fillId="0" borderId="0" xfId="0" applyNumberFormat="1" applyFont="1" applyAlignment="1" applyProtection="1"/>
    <xf numFmtId="4" fontId="0" fillId="0" borderId="0" xfId="0" applyNumberFormat="1" applyFont="1" applyBorder="1" applyAlignment="1" applyProtection="1"/>
    <xf numFmtId="4" fontId="7" fillId="0" borderId="0" xfId="0" applyNumberFormat="1" applyFont="1" applyBorder="1" applyAlignment="1" applyProtection="1"/>
    <xf numFmtId="4" fontId="3" fillId="0" borderId="0" xfId="0" applyNumberFormat="1" applyFont="1" applyBorder="1" applyAlignment="1" applyProtection="1">
      <alignment horizontal="left" indent="2"/>
    </xf>
    <xf numFmtId="4" fontId="0" fillId="0" borderId="0" xfId="0" applyNumberFormat="1" applyFont="1" applyBorder="1" applyAlignment="1" applyProtection="1">
      <alignment horizontal="left"/>
    </xf>
    <xf numFmtId="4" fontId="3" fillId="0" borderId="0" xfId="0" applyNumberFormat="1" applyFont="1" applyBorder="1" applyAlignment="1" applyProtection="1">
      <alignment horizontal="left"/>
    </xf>
    <xf numFmtId="4" fontId="0" fillId="0" borderId="0" xfId="0" applyNumberFormat="1" applyFont="1" applyFill="1" applyBorder="1" applyAlignment="1" applyProtection="1">
      <alignment horizontal="center"/>
    </xf>
    <xf numFmtId="0" fontId="1" fillId="0" borderId="1" xfId="0" applyNumberFormat="1" applyFont="1" applyBorder="1" applyAlignment="1" applyProtection="1">
      <protection locked="0"/>
    </xf>
    <xf numFmtId="0" fontId="1" fillId="0" borderId="2" xfId="0" applyNumberFormat="1" applyFont="1" applyBorder="1" applyAlignment="1" applyProtection="1">
      <protection locked="0"/>
    </xf>
    <xf numFmtId="0" fontId="1" fillId="0" borderId="0" xfId="0" applyNumberFormat="1" applyFont="1" applyBorder="1" applyAlignment="1" applyProtection="1">
      <alignment horizontal="left" vertical="center" wrapText="1"/>
    </xf>
    <xf numFmtId="0" fontId="5" fillId="0" borderId="0" xfId="0" applyNumberFormat="1" applyFont="1" applyAlignment="1" applyProtection="1">
      <alignment horizontal="center"/>
    </xf>
    <xf numFmtId="0" fontId="7" fillId="0" borderId="0" xfId="0" applyNumberFormat="1" applyFont="1" applyFill="1" applyAlignment="1" applyProtection="1"/>
    <xf numFmtId="0" fontId="0" fillId="0" borderId="0" xfId="0" applyNumberFormat="1" applyFont="1" applyFill="1" applyAlignment="1" applyProtection="1"/>
    <xf numFmtId="0" fontId="0" fillId="0" borderId="0" xfId="0" applyNumberFormat="1" applyFont="1" applyFill="1" applyBorder="1" applyAlignment="1" applyProtection="1"/>
    <xf numFmtId="0" fontId="14" fillId="0" borderId="0" xfId="0" applyNumberFormat="1" applyFont="1" applyBorder="1" applyAlignment="1" applyProtection="1"/>
    <xf numFmtId="0" fontId="15" fillId="0" borderId="0" xfId="0" applyNumberFormat="1" applyFont="1" applyBorder="1" applyAlignment="1" applyProtection="1"/>
    <xf numFmtId="0" fontId="1" fillId="0" borderId="0" xfId="0" applyNumberFormat="1" applyFont="1" applyAlignment="1" applyProtection="1">
      <alignment horizontal="left" indent="1"/>
    </xf>
    <xf numFmtId="4" fontId="0" fillId="0" borderId="0" xfId="0" applyNumberFormat="1" applyFont="1" applyBorder="1" applyAlignment="1" applyProtection="1">
      <alignment horizontal="center"/>
    </xf>
    <xf numFmtId="0" fontId="0" fillId="0" borderId="0" xfId="0" applyNumberFormat="1" applyFont="1" applyAlignment="1" applyProtection="1">
      <protection locked="0"/>
    </xf>
    <xf numFmtId="0" fontId="1" fillId="0" borderId="10" xfId="0" applyNumberFormat="1" applyFont="1" applyBorder="1" applyAlignment="1" applyProtection="1"/>
    <xf numFmtId="0" fontId="3" fillId="0" borderId="0" xfId="0" applyNumberFormat="1" applyFont="1" applyFill="1" applyAlignment="1" applyProtection="1">
      <alignment horizontal="left" indent="2"/>
    </xf>
    <xf numFmtId="0" fontId="3" fillId="0" borderId="0" xfId="0" applyNumberFormat="1" applyFont="1" applyFill="1" applyAlignment="1" applyProtection="1"/>
    <xf numFmtId="4"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left"/>
    </xf>
    <xf numFmtId="0" fontId="3" fillId="0" borderId="0" xfId="0" applyNumberFormat="1" applyFont="1" applyFill="1" applyAlignment="1" applyProtection="1">
      <alignment horizontal="right"/>
    </xf>
    <xf numFmtId="0" fontId="3" fillId="0" borderId="0" xfId="0" applyNumberFormat="1" applyFont="1" applyFill="1" applyBorder="1" applyAlignment="1" applyProtection="1">
      <alignment horizontal="left"/>
    </xf>
    <xf numFmtId="0" fontId="16" fillId="0" borderId="0" xfId="0" applyNumberFormat="1" applyFont="1" applyBorder="1" applyAlignment="1" applyProtection="1">
      <alignment horizontal="left"/>
    </xf>
    <xf numFmtId="0" fontId="2" fillId="0" borderId="0" xfId="0" applyNumberFormat="1" applyFont="1" applyBorder="1" applyAlignment="1" applyProtection="1">
      <alignment vertical="top" wrapText="1"/>
    </xf>
    <xf numFmtId="0" fontId="0" fillId="0" borderId="0" xfId="0" applyNumberFormat="1" applyFont="1" applyBorder="1" applyAlignment="1" applyProtection="1">
      <protection locked="0"/>
    </xf>
    <xf numFmtId="0" fontId="2" fillId="0" borderId="18" xfId="0" applyNumberFormat="1" applyFont="1" applyBorder="1" applyAlignment="1" applyProtection="1">
      <protection locked="0"/>
    </xf>
    <xf numFmtId="0" fontId="0" fillId="0" borderId="18" xfId="0" applyNumberFormat="1" applyFont="1" applyBorder="1" applyAlignment="1" applyProtection="1">
      <protection locked="0"/>
    </xf>
    <xf numFmtId="0" fontId="2" fillId="0" borderId="0" xfId="0" applyNumberFormat="1" applyFont="1" applyBorder="1" applyAlignment="1" applyProtection="1">
      <protection locked="0"/>
    </xf>
    <xf numFmtId="0" fontId="0" fillId="0" borderId="0" xfId="0" applyNumberFormat="1" applyFont="1" applyAlignment="1" applyProtection="1">
      <protection locked="0"/>
    </xf>
    <xf numFmtId="0" fontId="1" fillId="0" borderId="0" xfId="0" applyNumberFormat="1" applyFont="1" applyBorder="1" applyAlignment="1" applyProtection="1">
      <alignment horizontal="left" wrapText="1"/>
    </xf>
    <xf numFmtId="0" fontId="1" fillId="0" borderId="0" xfId="0" applyNumberFormat="1" applyFont="1" applyBorder="1" applyAlignment="1" applyProtection="1">
      <alignment horizontal="left"/>
    </xf>
    <xf numFmtId="0" fontId="1" fillId="0" borderId="0" xfId="2" applyNumberFormat="1" applyFont="1" applyAlignment="1" applyProtection="1">
      <protection locked="0"/>
    </xf>
    <xf numFmtId="0" fontId="2" fillId="0" borderId="0" xfId="2" applyNumberFormat="1" applyFont="1" applyAlignment="1" applyProtection="1"/>
    <xf numFmtId="0" fontId="7" fillId="0" borderId="0" xfId="2" applyNumberFormat="1" applyFont="1" applyAlignment="1" applyProtection="1"/>
    <xf numFmtId="0" fontId="1" fillId="0" borderId="0" xfId="2" applyNumberFormat="1" applyFont="1" applyAlignment="1" applyProtection="1">
      <alignment horizontal="left" indent="2"/>
    </xf>
    <xf numFmtId="0" fontId="1" fillId="0" borderId="2" xfId="2" applyNumberFormat="1" applyFont="1" applyBorder="1" applyAlignment="1" applyProtection="1">
      <protection locked="0"/>
    </xf>
    <xf numFmtId="0" fontId="1" fillId="0" borderId="0" xfId="2" applyNumberFormat="1" applyFont="1" applyAlignment="1" applyProtection="1"/>
    <xf numFmtId="4" fontId="1" fillId="0" borderId="0" xfId="2" applyNumberFormat="1" applyFont="1" applyAlignment="1" applyProtection="1"/>
    <xf numFmtId="0" fontId="1" fillId="0" borderId="4" xfId="0" applyNumberFormat="1" applyFont="1" applyBorder="1" applyAlignment="1" applyProtection="1">
      <alignment wrapText="1"/>
    </xf>
    <xf numFmtId="4" fontId="0" fillId="0" borderId="0" xfId="0" applyNumberFormat="1" applyFont="1" applyBorder="1" applyAlignment="1" applyProtection="1">
      <alignment horizontal="center"/>
    </xf>
    <xf numFmtId="0" fontId="7" fillId="0" borderId="0" xfId="0" applyNumberFormat="1" applyFont="1" applyFill="1" applyBorder="1" applyAlignment="1" applyProtection="1"/>
    <xf numFmtId="0" fontId="1" fillId="0" borderId="0" xfId="0" applyNumberFormat="1" applyFont="1" applyFill="1" applyAlignment="1" applyProtection="1">
      <alignment horizontal="left" indent="1"/>
    </xf>
    <xf numFmtId="0" fontId="1" fillId="0" borderId="0" xfId="2" applyNumberFormat="1" applyFont="1" applyAlignment="1" applyProtection="1">
      <alignment horizontal="center"/>
    </xf>
    <xf numFmtId="0" fontId="8" fillId="0" borderId="0" xfId="2" applyNumberFormat="1" applyFont="1" applyFill="1" applyBorder="1" applyAlignment="1" applyProtection="1">
      <alignment vertical="center" wrapText="1"/>
    </xf>
    <xf numFmtId="0" fontId="8" fillId="0" borderId="0" xfId="2" applyNumberFormat="1" applyFont="1" applyFill="1" applyBorder="1" applyAlignment="1" applyProtection="1">
      <alignment horizontal="center" vertical="center" wrapText="1"/>
    </xf>
    <xf numFmtId="0" fontId="1" fillId="0" borderId="0" xfId="2" applyNumberFormat="1" applyFont="1" applyBorder="1" applyAlignment="1" applyProtection="1"/>
    <xf numFmtId="0" fontId="1" fillId="0" borderId="0" xfId="2" applyNumberFormat="1" applyFont="1" applyBorder="1" applyAlignment="1" applyProtection="1">
      <alignment horizontal="center"/>
    </xf>
    <xf numFmtId="49" fontId="1" fillId="0" borderId="2" xfId="2" applyNumberFormat="1" applyFont="1" applyBorder="1" applyAlignment="1" applyProtection="1"/>
    <xf numFmtId="2" fontId="1" fillId="0" borderId="0" xfId="2" applyNumberFormat="1" applyFont="1" applyAlignment="1" applyProtection="1"/>
    <xf numFmtId="0" fontId="1" fillId="0" borderId="0" xfId="2" applyNumberFormat="1" applyFont="1" applyFill="1" applyBorder="1" applyAlignment="1" applyProtection="1"/>
    <xf numFmtId="0" fontId="1" fillId="0" borderId="0" xfId="2" applyNumberFormat="1" applyBorder="1" applyAlignment="1" applyProtection="1">
      <alignment horizontal="left" indent="2"/>
    </xf>
    <xf numFmtId="0" fontId="1" fillId="0" borderId="0" xfId="2" applyNumberFormat="1" applyBorder="1" applyAlignment="1" applyProtection="1">
      <alignment horizontal="center"/>
    </xf>
    <xf numFmtId="0" fontId="1" fillId="0" borderId="0" xfId="2" applyNumberFormat="1" applyFont="1" applyBorder="1" applyAlignment="1" applyProtection="1">
      <alignment horizontal="left" indent="2"/>
    </xf>
    <xf numFmtId="0" fontId="1" fillId="0" borderId="0" xfId="2" applyNumberFormat="1" applyBorder="1" applyAlignment="1" applyProtection="1"/>
    <xf numFmtId="2" fontId="1" fillId="0" borderId="0" xfId="2" applyNumberFormat="1" applyFont="1" applyBorder="1" applyAlignment="1" applyProtection="1">
      <alignment horizontal="center"/>
    </xf>
    <xf numFmtId="2" fontId="1" fillId="0" borderId="0" xfId="2" applyNumberFormat="1" applyFont="1" applyFill="1" applyBorder="1" applyAlignment="1" applyProtection="1">
      <alignment horizontal="center"/>
    </xf>
    <xf numFmtId="4" fontId="1" fillId="0" borderId="0" xfId="2" applyNumberFormat="1" applyFont="1" applyFill="1" applyBorder="1" applyAlignment="1" applyProtection="1">
      <alignment horizontal="center"/>
    </xf>
    <xf numFmtId="0" fontId="2" fillId="2" borderId="0" xfId="2" applyNumberFormat="1" applyFont="1" applyFill="1" applyAlignment="1" applyProtection="1"/>
    <xf numFmtId="0" fontId="1" fillId="2" borderId="0" xfId="2" applyNumberFormat="1" applyFont="1" applyFill="1" applyAlignment="1" applyProtection="1"/>
    <xf numFmtId="2" fontId="1" fillId="2" borderId="0" xfId="2" applyNumberFormat="1" applyFont="1" applyFill="1" applyBorder="1" applyAlignment="1" applyProtection="1">
      <alignment horizontal="center"/>
    </xf>
    <xf numFmtId="0" fontId="2" fillId="0" borderId="0" xfId="2" applyNumberFormat="1" applyFont="1" applyAlignment="1" applyProtection="1">
      <alignment horizontal="center"/>
    </xf>
    <xf numFmtId="0" fontId="1" fillId="0" borderId="0" xfId="2" applyNumberFormat="1" applyFont="1" applyAlignment="1" applyProtection="1">
      <alignment vertical="top"/>
    </xf>
    <xf numFmtId="0" fontId="2" fillId="0" borderId="2" xfId="2" applyNumberFormat="1" applyFont="1" applyBorder="1" applyAlignment="1" applyProtection="1">
      <alignment horizontal="center"/>
      <protection locked="0"/>
    </xf>
    <xf numFmtId="0" fontId="1" fillId="0" borderId="4" xfId="2" applyNumberFormat="1" applyFont="1" applyBorder="1" applyAlignment="1" applyProtection="1">
      <alignment vertical="center" wrapText="1"/>
    </xf>
    <xf numFmtId="0" fontId="1" fillId="0" borderId="2" xfId="2" applyNumberFormat="1" applyFont="1" applyBorder="1" applyAlignment="1" applyProtection="1">
      <alignment vertical="center" wrapText="1"/>
      <protection locked="0"/>
    </xf>
    <xf numFmtId="0" fontId="1" fillId="3" borderId="2" xfId="2" applyNumberFormat="1" applyFont="1" applyFill="1" applyBorder="1" applyAlignment="1" applyProtection="1"/>
    <xf numFmtId="0" fontId="1" fillId="3" borderId="6" xfId="2" applyNumberFormat="1" applyFont="1" applyFill="1" applyBorder="1" applyAlignment="1" applyProtection="1"/>
    <xf numFmtId="0" fontId="1" fillId="0" borderId="3" xfId="2" applyNumberFormat="1" applyFont="1" applyBorder="1" applyAlignment="1" applyProtection="1">
      <protection locked="0"/>
    </xf>
    <xf numFmtId="0" fontId="1" fillId="3" borderId="5" xfId="2" applyNumberFormat="1" applyFont="1" applyFill="1" applyBorder="1" applyAlignment="1" applyProtection="1"/>
    <xf numFmtId="0" fontId="3" fillId="0" borderId="4" xfId="0" applyNumberFormat="1" applyFont="1" applyFill="1" applyBorder="1" applyAlignment="1" applyProtection="1">
      <alignment wrapText="1"/>
    </xf>
    <xf numFmtId="0" fontId="0" fillId="0" borderId="1" xfId="0" applyNumberFormat="1" applyFill="1" applyBorder="1" applyAlignment="1" applyProtection="1">
      <protection locked="0"/>
    </xf>
    <xf numFmtId="4" fontId="0" fillId="0" borderId="2" xfId="0" applyNumberFormat="1" applyFont="1" applyBorder="1" applyAlignment="1" applyProtection="1">
      <alignment horizontal="center"/>
      <protection locked="0"/>
    </xf>
    <xf numFmtId="4" fontId="0" fillId="5" borderId="2" xfId="0" applyNumberFormat="1" applyFont="1" applyFill="1" applyBorder="1" applyAlignment="1" applyProtection="1">
      <alignment horizontal="center"/>
    </xf>
    <xf numFmtId="4" fontId="0" fillId="0" borderId="12" xfId="0" applyNumberFormat="1" applyFont="1" applyBorder="1" applyAlignment="1" applyProtection="1">
      <alignment horizontal="center"/>
      <protection locked="0"/>
    </xf>
    <xf numFmtId="4" fontId="0" fillId="0" borderId="13" xfId="0" applyNumberFormat="1" applyFont="1" applyBorder="1" applyAlignment="1" applyProtection="1">
      <alignment horizontal="center"/>
      <protection locked="0"/>
    </xf>
    <xf numFmtId="2" fontId="0" fillId="0" borderId="0" xfId="0" applyNumberFormat="1" applyFont="1" applyBorder="1" applyAlignment="1" applyProtection="1">
      <alignment horizontal="center"/>
    </xf>
    <xf numFmtId="4" fontId="0" fillId="5" borderId="7" xfId="0" applyNumberFormat="1" applyFont="1" applyFill="1" applyBorder="1" applyAlignment="1" applyProtection="1">
      <alignment horizontal="center"/>
    </xf>
    <xf numFmtId="4" fontId="0" fillId="5" borderId="9" xfId="0" applyNumberFormat="1" applyFont="1" applyFill="1" applyBorder="1" applyAlignment="1" applyProtection="1">
      <alignment horizontal="center"/>
    </xf>
    <xf numFmtId="0" fontId="10" fillId="0" borderId="0" xfId="0" applyNumberFormat="1" applyFont="1" applyAlignment="1" applyProtection="1">
      <alignment horizontal="left" wrapText="1"/>
    </xf>
    <xf numFmtId="0" fontId="6" fillId="0" borderId="0" xfId="0" applyNumberFormat="1" applyFont="1" applyAlignment="1" applyProtection="1">
      <alignment horizontal="left" wrapText="1"/>
    </xf>
    <xf numFmtId="4" fontId="0" fillId="5" borderId="14" xfId="0" applyNumberFormat="1" applyFont="1" applyFill="1" applyBorder="1" applyAlignment="1" applyProtection="1">
      <alignment horizontal="center"/>
    </xf>
    <xf numFmtId="4" fontId="0" fillId="5" borderId="15" xfId="0" applyNumberFormat="1" applyFont="1" applyFill="1" applyBorder="1" applyAlignment="1" applyProtection="1">
      <alignment horizontal="center"/>
    </xf>
    <xf numFmtId="0" fontId="1" fillId="2" borderId="12" xfId="0" applyNumberFormat="1" applyFont="1" applyFill="1" applyBorder="1" applyAlignment="1" applyProtection="1">
      <alignment horizontal="left" wrapText="1"/>
    </xf>
    <xf numFmtId="0" fontId="0" fillId="2" borderId="4" xfId="0" applyNumberFormat="1" applyFill="1" applyBorder="1" applyAlignment="1" applyProtection="1">
      <alignment horizontal="left" wrapText="1"/>
    </xf>
    <xf numFmtId="0" fontId="0" fillId="2" borderId="13" xfId="0" applyNumberFormat="1" applyFill="1" applyBorder="1" applyAlignment="1" applyProtection="1">
      <alignment horizontal="left" wrapText="1"/>
    </xf>
    <xf numFmtId="2" fontId="0" fillId="6" borderId="11" xfId="0" applyNumberFormat="1" applyFont="1" applyFill="1" applyBorder="1" applyAlignment="1" applyProtection="1">
      <alignment horizontal="center"/>
    </xf>
    <xf numFmtId="0" fontId="0" fillId="0" borderId="0" xfId="0" applyNumberFormat="1" applyBorder="1" applyAlignment="1" applyProtection="1">
      <alignment horizontal="left"/>
    </xf>
    <xf numFmtId="4" fontId="0" fillId="5" borderId="12" xfId="0" applyNumberFormat="1" applyFont="1" applyFill="1" applyBorder="1" applyAlignment="1" applyProtection="1">
      <alignment horizontal="center"/>
    </xf>
    <xf numFmtId="4" fontId="0" fillId="5" borderId="13" xfId="0" applyNumberFormat="1" applyFont="1" applyFill="1" applyBorder="1" applyAlignment="1" applyProtection="1">
      <alignment horizontal="center"/>
    </xf>
    <xf numFmtId="0" fontId="1" fillId="0" borderId="0" xfId="0" applyNumberFormat="1" applyFont="1" applyBorder="1" applyAlignment="1" applyProtection="1">
      <alignment horizontal="left" wrapText="1" indent="2"/>
    </xf>
    <xf numFmtId="0" fontId="2" fillId="0" borderId="0" xfId="0" applyNumberFormat="1" applyFont="1" applyBorder="1" applyAlignment="1" applyProtection="1">
      <alignment vertical="top" wrapText="1"/>
    </xf>
    <xf numFmtId="0" fontId="1" fillId="2" borderId="13" xfId="0" applyNumberFormat="1" applyFont="1" applyFill="1" applyBorder="1" applyAlignment="1" applyProtection="1">
      <alignment horizontal="left" wrapText="1"/>
    </xf>
    <xf numFmtId="0" fontId="2" fillId="0" borderId="0" xfId="0" applyNumberFormat="1" applyFont="1" applyAlignment="1" applyProtection="1">
      <alignment horizontal="left" wrapText="1"/>
    </xf>
    <xf numFmtId="0" fontId="1" fillId="0" borderId="0" xfId="0" applyNumberFormat="1" applyFont="1" applyAlignment="1" applyProtection="1">
      <alignment wrapText="1"/>
    </xf>
    <xf numFmtId="0" fontId="0" fillId="0" borderId="0" xfId="0" applyNumberFormat="1" applyFont="1" applyAlignment="1" applyProtection="1">
      <alignment wrapText="1"/>
    </xf>
    <xf numFmtId="0" fontId="1" fillId="0" borderId="0" xfId="0" applyNumberFormat="1" applyFont="1" applyAlignment="1" applyProtection="1">
      <alignment horizontal="left" wrapText="1" indent="1"/>
    </xf>
    <xf numFmtId="0" fontId="5" fillId="0" borderId="0" xfId="0" applyNumberFormat="1" applyFont="1" applyAlignment="1" applyProtection="1">
      <alignment horizontal="center"/>
    </xf>
    <xf numFmtId="0" fontId="0" fillId="0" borderId="0" xfId="0" applyNumberFormat="1" applyFont="1" applyAlignment="1" applyProtection="1">
      <protection locked="0"/>
    </xf>
    <xf numFmtId="0" fontId="6" fillId="0" borderId="0" xfId="0" applyNumberFormat="1" applyFont="1" applyAlignment="1" applyProtection="1">
      <alignment horizontal="center" wrapText="1"/>
    </xf>
    <xf numFmtId="0" fontId="0" fillId="0" borderId="0" xfId="0" applyNumberFormat="1" applyFont="1" applyAlignment="1" applyProtection="1">
      <alignment wrapText="1"/>
      <protection locked="0"/>
    </xf>
    <xf numFmtId="0" fontId="1" fillId="0" borderId="12" xfId="0" applyNumberFormat="1" applyFont="1" applyBorder="1" applyAlignment="1" applyProtection="1">
      <alignment horizontal="left" vertical="top" wrapText="1"/>
      <protection locked="0"/>
    </xf>
    <xf numFmtId="0" fontId="0" fillId="0" borderId="4" xfId="0" applyNumberFormat="1" applyFont="1" applyBorder="1" applyAlignment="1" applyProtection="1">
      <alignment vertical="top" wrapText="1"/>
      <protection locked="0"/>
    </xf>
    <xf numFmtId="0" fontId="0" fillId="0" borderId="13" xfId="0" applyNumberFormat="1" applyFont="1" applyBorder="1" applyAlignment="1" applyProtection="1">
      <alignment vertical="top" wrapText="1"/>
      <protection locked="0"/>
    </xf>
    <xf numFmtId="0" fontId="1" fillId="0" borderId="12" xfId="0" applyNumberFormat="1" applyFont="1" applyBorder="1" applyAlignment="1" applyProtection="1">
      <alignment horizontal="left" vertical="center" wrapText="1"/>
    </xf>
    <xf numFmtId="0" fontId="3" fillId="0" borderId="4" xfId="0" applyNumberFormat="1" applyFont="1" applyBorder="1" applyAlignment="1" applyProtection="1">
      <alignment horizontal="left" vertical="center" wrapText="1"/>
    </xf>
    <xf numFmtId="0" fontId="3" fillId="0" borderId="12" xfId="0" applyNumberFormat="1" applyFont="1" applyBorder="1" applyAlignment="1" applyProtection="1">
      <alignment horizontal="left" vertical="center" wrapText="1"/>
    </xf>
    <xf numFmtId="0" fontId="2" fillId="0" borderId="12" xfId="0" applyNumberFormat="1" applyFont="1" applyBorder="1" applyAlignment="1" applyProtection="1">
      <protection locked="0"/>
    </xf>
    <xf numFmtId="0" fontId="0" fillId="0" borderId="4" xfId="0" applyNumberFormat="1" applyFont="1" applyBorder="1" applyAlignment="1" applyProtection="1">
      <protection locked="0"/>
    </xf>
    <xf numFmtId="0" fontId="0" fillId="0" borderId="13" xfId="0" applyNumberFormat="1" applyFont="1" applyBorder="1" applyAlignment="1" applyProtection="1">
      <protection locked="0"/>
    </xf>
    <xf numFmtId="0" fontId="1" fillId="0" borderId="4" xfId="0" applyNumberFormat="1" applyFont="1" applyBorder="1" applyAlignment="1" applyProtection="1">
      <alignment horizontal="left" vertical="center" wrapText="1"/>
    </xf>
    <xf numFmtId="0" fontId="6" fillId="0" borderId="0" xfId="0" applyNumberFormat="1" applyFont="1" applyBorder="1" applyAlignment="1" applyProtection="1">
      <alignment horizontal="left" wrapText="1"/>
    </xf>
    <xf numFmtId="0" fontId="0" fillId="0" borderId="12" xfId="0" applyNumberFormat="1" applyBorder="1" applyAlignment="1" applyProtection="1">
      <alignment horizontal="left" wrapText="1"/>
      <protection locked="0"/>
    </xf>
    <xf numFmtId="0" fontId="0" fillId="0" borderId="13" xfId="0" applyNumberFormat="1" applyBorder="1" applyAlignment="1" applyProtection="1">
      <alignment horizontal="left" wrapText="1"/>
      <protection locked="0"/>
    </xf>
    <xf numFmtId="0" fontId="1" fillId="2" borderId="12" xfId="0" applyNumberFormat="1" applyFont="1" applyFill="1" applyBorder="1" applyAlignment="1" applyProtection="1">
      <alignment horizontal="left" vertical="top" wrapText="1"/>
    </xf>
    <xf numFmtId="0" fontId="0" fillId="2" borderId="4" xfId="0" applyNumberFormat="1" applyFill="1" applyBorder="1" applyAlignment="1" applyProtection="1">
      <alignment horizontal="left" vertical="top" wrapText="1"/>
    </xf>
    <xf numFmtId="0" fontId="0" fillId="2" borderId="13" xfId="0" applyNumberFormat="1" applyFill="1" applyBorder="1" applyAlignment="1" applyProtection="1">
      <alignment horizontal="left" vertical="top" wrapText="1"/>
    </xf>
    <xf numFmtId="4" fontId="0" fillId="0" borderId="0" xfId="0" applyNumberFormat="1" applyFont="1" applyBorder="1" applyAlignment="1" applyProtection="1">
      <alignment horizontal="center"/>
    </xf>
    <xf numFmtId="0" fontId="6" fillId="0" borderId="0" xfId="0" applyNumberFormat="1" applyFont="1" applyBorder="1" applyAlignment="1" applyProtection="1">
      <alignment horizontal="left" vertical="top" wrapText="1"/>
    </xf>
    <xf numFmtId="0" fontId="1" fillId="0" borderId="12" xfId="0" applyNumberFormat="1" applyFont="1" applyBorder="1" applyAlignment="1" applyProtection="1">
      <alignment horizontal="left" wrapText="1"/>
      <protection locked="0"/>
    </xf>
    <xf numFmtId="0" fontId="0" fillId="0" borderId="12" xfId="0" applyNumberFormat="1" applyFont="1" applyBorder="1" applyAlignment="1" applyProtection="1">
      <alignment horizontal="left" wrapText="1"/>
      <protection locked="0"/>
    </xf>
    <xf numFmtId="0" fontId="0" fillId="0" borderId="13" xfId="0" applyNumberFormat="1" applyFont="1" applyBorder="1" applyAlignment="1" applyProtection="1">
      <alignment horizontal="left" wrapText="1"/>
      <protection locked="0"/>
    </xf>
    <xf numFmtId="0" fontId="1" fillId="0" borderId="12" xfId="0" applyNumberFormat="1" applyFont="1" applyFill="1" applyBorder="1" applyAlignment="1" applyProtection="1">
      <alignment horizontal="left" vertical="center" wrapText="1"/>
    </xf>
    <xf numFmtId="0" fontId="1" fillId="0" borderId="4" xfId="0" applyNumberFormat="1" applyFont="1" applyFill="1" applyBorder="1" applyAlignment="1" applyProtection="1">
      <alignment horizontal="left" vertical="center" wrapText="1"/>
    </xf>
    <xf numFmtId="0" fontId="9" fillId="0" borderId="0" xfId="0" applyNumberFormat="1" applyFont="1" applyAlignment="1" applyProtection="1">
      <alignment horizontal="center"/>
    </xf>
    <xf numFmtId="0" fontId="2" fillId="4" borderId="7" xfId="0" applyNumberFormat="1" applyFont="1" applyFill="1" applyBorder="1" applyAlignment="1" applyProtection="1">
      <alignment horizontal="center" vertical="center" wrapText="1"/>
    </xf>
    <xf numFmtId="0" fontId="2" fillId="4" borderId="8" xfId="0" applyNumberFormat="1" applyFont="1" applyFill="1" applyBorder="1" applyAlignment="1" applyProtection="1">
      <alignment horizontal="center" vertical="center" wrapText="1"/>
    </xf>
    <xf numFmtId="0" fontId="2" fillId="4" borderId="9" xfId="0" applyNumberFormat="1" applyFont="1" applyFill="1" applyBorder="1" applyAlignment="1" applyProtection="1">
      <alignment horizontal="center" vertical="center" wrapText="1"/>
    </xf>
    <xf numFmtId="0" fontId="5" fillId="0" borderId="0" xfId="2" applyNumberFormat="1" applyFont="1" applyAlignment="1" applyProtection="1">
      <alignment horizontal="center"/>
    </xf>
    <xf numFmtId="4" fontId="1" fillId="5" borderId="7" xfId="2" applyNumberFormat="1" applyFont="1" applyFill="1" applyBorder="1" applyAlignment="1" applyProtection="1">
      <alignment horizontal="center"/>
    </xf>
    <xf numFmtId="4" fontId="1" fillId="5" borderId="9" xfId="2" applyNumberFormat="1" applyFont="1" applyFill="1" applyBorder="1" applyAlignment="1" applyProtection="1">
      <alignment horizontal="center"/>
    </xf>
    <xf numFmtId="4" fontId="1" fillId="0" borderId="2" xfId="2" applyNumberFormat="1" applyFont="1" applyBorder="1" applyAlignment="1" applyProtection="1">
      <alignment horizontal="center"/>
      <protection locked="0"/>
    </xf>
    <xf numFmtId="0" fontId="1" fillId="0" borderId="12" xfId="2" applyNumberFormat="1" applyFont="1" applyBorder="1" applyAlignment="1" applyProtection="1">
      <alignment horizontal="left" vertical="center" wrapText="1"/>
    </xf>
    <xf numFmtId="0" fontId="1" fillId="0" borderId="4" xfId="2" applyNumberFormat="1" applyFont="1" applyBorder="1" applyAlignment="1" applyProtection="1">
      <alignment horizontal="left" vertical="center" wrapText="1"/>
    </xf>
    <xf numFmtId="0" fontId="1" fillId="0" borderId="12" xfId="2" applyNumberFormat="1" applyFont="1" applyBorder="1" applyAlignment="1" applyProtection="1">
      <protection locked="0"/>
    </xf>
    <xf numFmtId="0" fontId="1" fillId="0" borderId="13" xfId="2" applyNumberFormat="1" applyFont="1" applyBorder="1" applyAlignment="1" applyProtection="1">
      <protection locked="0"/>
    </xf>
    <xf numFmtId="0" fontId="1" fillId="0" borderId="12" xfId="2" applyNumberFormat="1" applyFont="1" applyBorder="1" applyAlignment="1" applyProtection="1">
      <alignment horizontal="left" vertical="center" wrapText="1" indent="3"/>
    </xf>
    <xf numFmtId="0" fontId="1" fillId="0" borderId="4" xfId="2" applyNumberFormat="1" applyFont="1" applyBorder="1" applyAlignment="1" applyProtection="1">
      <alignment horizontal="left" vertical="center" wrapText="1" indent="3"/>
    </xf>
    <xf numFmtId="0" fontId="1" fillId="0" borderId="12" xfId="2" applyNumberFormat="1" applyFont="1" applyBorder="1" applyAlignment="1" applyProtection="1">
      <alignment horizontal="left" vertical="center" wrapText="1"/>
      <protection locked="0"/>
    </xf>
    <xf numFmtId="0" fontId="1" fillId="0" borderId="4" xfId="2" applyNumberFormat="1" applyFont="1" applyBorder="1" applyAlignment="1" applyProtection="1">
      <alignment horizontal="left" vertical="center" wrapText="1"/>
      <protection locked="0"/>
    </xf>
    <xf numFmtId="0" fontId="1" fillId="0" borderId="12" xfId="2" applyNumberFormat="1" applyFont="1" applyBorder="1" applyAlignment="1" applyProtection="1">
      <alignment horizontal="left" wrapText="1"/>
      <protection locked="0"/>
    </xf>
    <xf numFmtId="0" fontId="1" fillId="0" borderId="13" xfId="2" applyNumberFormat="1" applyFont="1" applyBorder="1" applyAlignment="1" applyProtection="1">
      <alignment horizontal="left" wrapText="1"/>
      <protection locked="0"/>
    </xf>
    <xf numFmtId="0" fontId="1" fillId="0" borderId="12" xfId="2" applyNumberFormat="1" applyFont="1" applyBorder="1" applyAlignment="1" applyProtection="1">
      <alignment horizontal="center"/>
      <protection locked="0"/>
    </xf>
    <xf numFmtId="0" fontId="1" fillId="0" borderId="13" xfId="2" applyNumberFormat="1" applyFont="1" applyBorder="1" applyAlignment="1" applyProtection="1">
      <alignment horizontal="center"/>
      <protection locked="0"/>
    </xf>
    <xf numFmtId="0" fontId="1" fillId="0" borderId="12" xfId="2" applyNumberFormat="1" applyFont="1" applyBorder="1" applyAlignment="1" applyProtection="1">
      <alignment horizontal="left" vertical="top" wrapText="1"/>
      <protection locked="0"/>
    </xf>
    <xf numFmtId="0" fontId="1" fillId="0" borderId="4" xfId="2" applyNumberFormat="1" applyFont="1" applyBorder="1" applyAlignment="1" applyProtection="1">
      <alignment horizontal="left" vertical="top" wrapText="1"/>
      <protection locked="0"/>
    </xf>
    <xf numFmtId="0" fontId="1" fillId="0" borderId="13" xfId="2" applyNumberFormat="1" applyFont="1" applyBorder="1" applyAlignment="1" applyProtection="1">
      <alignment vertical="top" wrapText="1"/>
      <protection locked="0"/>
    </xf>
    <xf numFmtId="0" fontId="1" fillId="0" borderId="16" xfId="2" applyNumberFormat="1" applyFont="1" applyBorder="1" applyAlignment="1" applyProtection="1">
      <alignment horizontal="center"/>
      <protection locked="0"/>
    </xf>
    <xf numFmtId="0" fontId="1" fillId="0" borderId="17" xfId="2" applyNumberFormat="1" applyFont="1" applyBorder="1" applyAlignment="1" applyProtection="1">
      <alignment horizontal="center"/>
      <protection locked="0"/>
    </xf>
    <xf numFmtId="0" fontId="1" fillId="0" borderId="12" xfId="2" applyNumberFormat="1" applyFont="1" applyBorder="1" applyAlignment="1" applyProtection="1">
      <alignment vertical="center" wrapText="1"/>
    </xf>
    <xf numFmtId="0" fontId="1" fillId="0" borderId="4" xfId="2" applyNumberFormat="1" applyFont="1" applyBorder="1" applyAlignment="1" applyProtection="1">
      <alignment vertical="center" wrapText="1"/>
    </xf>
    <xf numFmtId="0" fontId="1" fillId="0" borderId="13" xfId="2" applyNumberFormat="1" applyFont="1" applyBorder="1" applyAlignment="1" applyProtection="1">
      <alignment vertical="center" wrapText="1"/>
    </xf>
    <xf numFmtId="4" fontId="1" fillId="0" borderId="12" xfId="2" applyNumberFormat="1" applyFont="1" applyBorder="1" applyAlignment="1" applyProtection="1">
      <alignment horizontal="center"/>
      <protection locked="0"/>
    </xf>
    <xf numFmtId="4" fontId="1" fillId="0" borderId="13" xfId="2" applyNumberFormat="1" applyFont="1" applyBorder="1" applyAlignment="1" applyProtection="1">
      <alignment horizontal="center"/>
      <protection locked="0"/>
    </xf>
    <xf numFmtId="0" fontId="1" fillId="2" borderId="12" xfId="2" applyNumberFormat="1" applyFont="1" applyFill="1" applyBorder="1" applyAlignment="1" applyProtection="1">
      <alignment horizontal="left" wrapText="1"/>
    </xf>
    <xf numFmtId="0" fontId="1" fillId="2" borderId="4" xfId="2" applyNumberFormat="1" applyFill="1" applyBorder="1" applyAlignment="1" applyProtection="1">
      <alignment horizontal="left" wrapText="1"/>
    </xf>
    <xf numFmtId="0" fontId="1" fillId="2" borderId="13" xfId="2" applyNumberFormat="1" applyFill="1" applyBorder="1" applyAlignment="1" applyProtection="1">
      <alignment horizontal="left" wrapText="1"/>
    </xf>
    <xf numFmtId="2" fontId="1" fillId="0" borderId="0" xfId="2" applyNumberFormat="1" applyFont="1" applyBorder="1" applyAlignment="1" applyProtection="1">
      <alignment horizontal="center"/>
    </xf>
    <xf numFmtId="0" fontId="1" fillId="0" borderId="12" xfId="2" applyNumberFormat="1" applyFont="1" applyBorder="1" applyAlignment="1" applyProtection="1">
      <alignment vertical="center"/>
    </xf>
    <xf numFmtId="0" fontId="1" fillId="0" borderId="4" xfId="2" applyNumberFormat="1" applyFont="1" applyBorder="1" applyAlignment="1" applyProtection="1">
      <alignment vertical="center"/>
    </xf>
    <xf numFmtId="0" fontId="1" fillId="0" borderId="13" xfId="2" applyNumberFormat="1" applyFont="1" applyBorder="1" applyAlignment="1" applyProtection="1">
      <alignment vertical="center"/>
    </xf>
    <xf numFmtId="0" fontId="1" fillId="0" borderId="0" xfId="2" applyNumberFormat="1" applyFont="1" applyAlignment="1" applyProtection="1">
      <alignment wrapText="1"/>
    </xf>
    <xf numFmtId="4" fontId="1" fillId="0" borderId="0" xfId="2" applyNumberFormat="1" applyFont="1" applyFill="1" applyBorder="1" applyAlignment="1" applyProtection="1">
      <alignment horizontal="center"/>
    </xf>
    <xf numFmtId="4" fontId="1" fillId="0" borderId="12" xfId="2" applyNumberFormat="1" applyFont="1" applyFill="1" applyBorder="1" applyAlignment="1" applyProtection="1">
      <alignment horizontal="center"/>
      <protection locked="0"/>
    </xf>
    <xf numFmtId="4" fontId="1" fillId="0" borderId="13" xfId="2" applyNumberFormat="1" applyFont="1" applyFill="1" applyBorder="1" applyAlignment="1" applyProtection="1">
      <alignment horizontal="center"/>
      <protection locked="0"/>
    </xf>
    <xf numFmtId="0" fontId="9" fillId="0" borderId="0" xfId="2" applyNumberFormat="1" applyFont="1" applyAlignment="1" applyProtection="1">
      <alignment horizontal="center"/>
    </xf>
    <xf numFmtId="0" fontId="2" fillId="4" borderId="7" xfId="2" applyNumberFormat="1" applyFont="1" applyFill="1" applyBorder="1" applyAlignment="1" applyProtection="1">
      <alignment horizontal="center" vertical="center" wrapText="1"/>
    </xf>
    <xf numFmtId="0" fontId="2" fillId="4" borderId="8" xfId="2" applyNumberFormat="1" applyFont="1" applyFill="1" applyBorder="1" applyAlignment="1" applyProtection="1">
      <alignment horizontal="center" vertical="center" wrapText="1"/>
    </xf>
    <xf numFmtId="0" fontId="2" fillId="4" borderId="9" xfId="2" applyNumberFormat="1" applyFont="1" applyFill="1" applyBorder="1" applyAlignment="1" applyProtection="1">
      <alignment horizontal="center" vertical="center" wrapText="1"/>
    </xf>
  </cellXfs>
  <cellStyles count="3">
    <cellStyle name="Normal" xfId="0" builtinId="0"/>
    <cellStyle name="Normal 2" xfId="2"/>
    <cellStyle name="Normal_Part III" xfId="1"/>
  </cellStyles>
  <dxfs count="11">
    <dxf>
      <font>
        <color auto="1"/>
      </font>
      <fill>
        <patternFill>
          <bgColor rgb="FF00B05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vertical/>
        <horizontal/>
      </border>
    </dxf>
    <dxf>
      <font>
        <color rgb="FFFF0000"/>
      </font>
      <numFmt numFmtId="2" formatCode="0.00"/>
      <fill>
        <patternFill>
          <bgColor rgb="FFFFFF00"/>
        </patternFill>
      </fill>
    </dxf>
    <dxf>
      <numFmt numFmtId="4" formatCode="#,##0.00"/>
      <fill>
        <patternFill>
          <bgColor rgb="FFFF0000"/>
        </patternFill>
      </fill>
    </dxf>
    <dxf>
      <numFmt numFmtId="4" formatCode="#,##0.00"/>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20"/>
  <sheetViews>
    <sheetView showGridLines="0" tabSelected="1" zoomScaleNormal="100" zoomScaleSheetLayoutView="100" workbookViewId="0">
      <selection activeCell="C10" sqref="C10"/>
    </sheetView>
  </sheetViews>
  <sheetFormatPr defaultColWidth="9.140625" defaultRowHeight="12.75" x14ac:dyDescent="0.2"/>
  <cols>
    <col min="1" max="1" width="3.140625" style="60" bestFit="1" customWidth="1"/>
    <col min="2" max="2" width="30.7109375" style="7" customWidth="1"/>
    <col min="3" max="3" width="40.7109375" style="7" customWidth="1"/>
    <col min="4" max="4" width="5.42578125" style="7" customWidth="1"/>
    <col min="5" max="6" width="9" style="7" customWidth="1"/>
    <col min="7" max="57" width="8.85546875" style="19" customWidth="1"/>
    <col min="58" max="16384" width="9.140625" style="7"/>
  </cols>
  <sheetData>
    <row r="1" spans="1:6" ht="20.25" x14ac:dyDescent="0.3">
      <c r="A1" s="149" t="s">
        <v>175</v>
      </c>
      <c r="B1" s="150"/>
      <c r="C1" s="150"/>
      <c r="D1" s="150"/>
      <c r="E1" s="150"/>
      <c r="F1" s="59"/>
    </row>
    <row r="2" spans="1:6" ht="27" customHeight="1" x14ac:dyDescent="0.2">
      <c r="A2" s="151" t="s">
        <v>141</v>
      </c>
      <c r="B2" s="152"/>
      <c r="C2" s="152"/>
      <c r="D2" s="152"/>
      <c r="E2" s="152"/>
      <c r="F2" s="20"/>
    </row>
    <row r="3" spans="1:6" ht="13.5" thickBot="1" x14ac:dyDescent="0.25">
      <c r="B3" s="20"/>
      <c r="C3" s="20"/>
      <c r="D3" s="20"/>
      <c r="E3" s="20"/>
      <c r="F3" s="20"/>
    </row>
    <row r="4" spans="1:6" ht="88.9" customHeight="1" thickBot="1" x14ac:dyDescent="0.25">
      <c r="B4" s="21" t="s">
        <v>82</v>
      </c>
      <c r="C4" s="22" t="s">
        <v>142</v>
      </c>
      <c r="D4" s="23"/>
      <c r="E4" s="24"/>
      <c r="F4" s="20"/>
    </row>
    <row r="5" spans="1:6" x14ac:dyDescent="0.2">
      <c r="B5" s="20"/>
      <c r="C5" s="20"/>
      <c r="D5" s="20"/>
      <c r="E5" s="20"/>
      <c r="F5" s="20"/>
    </row>
    <row r="6" spans="1:6" x14ac:dyDescent="0.2">
      <c r="C6" s="20"/>
      <c r="D6" s="20"/>
      <c r="E6" s="20"/>
      <c r="F6" s="20"/>
    </row>
    <row r="7" spans="1:6" x14ac:dyDescent="0.2">
      <c r="B7" s="25" t="s">
        <v>75</v>
      </c>
    </row>
    <row r="8" spans="1:6" ht="18.600000000000001" customHeight="1" x14ac:dyDescent="0.2">
      <c r="E8" s="19"/>
      <c r="F8" s="19"/>
    </row>
    <row r="9" spans="1:6" ht="18.600000000000001" customHeight="1" x14ac:dyDescent="0.2">
      <c r="B9" s="13" t="s">
        <v>8</v>
      </c>
      <c r="C9" s="5"/>
      <c r="D9" s="13"/>
      <c r="E9" s="19"/>
      <c r="F9" s="19"/>
    </row>
    <row r="10" spans="1:6" ht="18.600000000000001" customHeight="1" x14ac:dyDescent="0.2">
      <c r="B10" s="13" t="s">
        <v>9</v>
      </c>
      <c r="C10" s="5"/>
      <c r="D10" s="13"/>
      <c r="E10" s="19"/>
      <c r="F10" s="19"/>
    </row>
    <row r="11" spans="1:6" ht="18.600000000000001" customHeight="1" x14ac:dyDescent="0.2">
      <c r="B11" s="13" t="s">
        <v>125</v>
      </c>
      <c r="C11" s="5"/>
      <c r="D11" s="13"/>
      <c r="E11" s="19"/>
      <c r="F11" s="19"/>
    </row>
    <row r="12" spans="1:6" ht="18.600000000000001" customHeight="1" x14ac:dyDescent="0.2">
      <c r="B12" s="13"/>
      <c r="C12" s="26"/>
      <c r="D12" s="13"/>
      <c r="E12" s="19"/>
      <c r="F12" s="19"/>
    </row>
    <row r="13" spans="1:6" ht="18.600000000000001" customHeight="1" x14ac:dyDescent="0.2">
      <c r="B13" s="13" t="s">
        <v>133</v>
      </c>
      <c r="C13" s="26"/>
      <c r="D13" s="13"/>
      <c r="E13" s="19"/>
      <c r="F13" s="19"/>
    </row>
    <row r="14" spans="1:6" ht="18.600000000000001" customHeight="1" x14ac:dyDescent="0.2">
      <c r="B14" s="32" t="s">
        <v>134</v>
      </c>
      <c r="C14" s="5"/>
      <c r="D14" s="13"/>
      <c r="E14" s="19"/>
      <c r="F14" s="19"/>
    </row>
    <row r="15" spans="1:6" ht="18.600000000000001" customHeight="1" x14ac:dyDescent="0.2">
      <c r="B15" s="13"/>
      <c r="C15" s="26"/>
      <c r="D15" s="13"/>
      <c r="E15" s="19"/>
      <c r="F15" s="19"/>
    </row>
    <row r="16" spans="1:6" ht="18.600000000000001" customHeight="1" x14ac:dyDescent="0.2">
      <c r="B16" s="13" t="s">
        <v>176</v>
      </c>
      <c r="C16" s="13"/>
      <c r="D16" s="13"/>
      <c r="E16" s="19"/>
      <c r="F16" s="19"/>
    </row>
    <row r="17" spans="2:6" ht="18.600000000000001" customHeight="1" x14ac:dyDescent="0.2">
      <c r="B17" s="30" t="s">
        <v>0</v>
      </c>
      <c r="C17" s="5"/>
      <c r="D17" s="13"/>
      <c r="E17" s="19"/>
      <c r="F17" s="19"/>
    </row>
    <row r="18" spans="2:6" ht="18.600000000000001" customHeight="1" x14ac:dyDescent="0.2">
      <c r="B18" s="30" t="s">
        <v>1</v>
      </c>
      <c r="C18" s="5"/>
      <c r="D18" s="13"/>
      <c r="E18" s="19"/>
      <c r="F18" s="19"/>
    </row>
    <row r="19" spans="2:6" ht="18.600000000000001" customHeight="1" x14ac:dyDescent="0.2">
      <c r="B19" s="13"/>
      <c r="C19" s="5"/>
      <c r="D19" s="13"/>
      <c r="E19" s="19"/>
      <c r="F19" s="19"/>
    </row>
    <row r="20" spans="2:6" ht="18.600000000000001" customHeight="1" x14ac:dyDescent="0.2">
      <c r="B20" s="30" t="s">
        <v>67</v>
      </c>
      <c r="C20" s="5"/>
      <c r="D20" s="13"/>
      <c r="E20" s="19"/>
      <c r="F20" s="19"/>
    </row>
    <row r="21" spans="2:6" ht="18.600000000000001" customHeight="1" x14ac:dyDescent="0.2">
      <c r="B21" s="30" t="s">
        <v>69</v>
      </c>
      <c r="C21" s="5"/>
      <c r="D21" s="13"/>
      <c r="E21" s="19"/>
      <c r="F21" s="19"/>
    </row>
    <row r="22" spans="2:6" ht="18.600000000000001" customHeight="1" x14ac:dyDescent="0.2">
      <c r="B22" s="13"/>
      <c r="C22" s="26"/>
      <c r="D22" s="13"/>
      <c r="E22" s="19"/>
      <c r="F22" s="19"/>
    </row>
    <row r="23" spans="2:6" ht="18.600000000000001" customHeight="1" x14ac:dyDescent="0.2">
      <c r="B23" s="13" t="s">
        <v>68</v>
      </c>
      <c r="C23" s="13"/>
      <c r="D23" s="13"/>
      <c r="E23" s="19"/>
      <c r="F23" s="19"/>
    </row>
    <row r="24" spans="2:6" ht="18.600000000000001" customHeight="1" x14ac:dyDescent="0.2">
      <c r="B24" s="30" t="s">
        <v>0</v>
      </c>
      <c r="C24" s="5"/>
      <c r="D24" s="13"/>
      <c r="E24" s="19"/>
      <c r="F24" s="19"/>
    </row>
    <row r="25" spans="2:6" ht="18.600000000000001" customHeight="1" x14ac:dyDescent="0.2">
      <c r="B25" s="30" t="s">
        <v>1</v>
      </c>
      <c r="C25" s="5"/>
      <c r="D25" s="13"/>
      <c r="E25" s="19"/>
      <c r="F25" s="19"/>
    </row>
    <row r="26" spans="2:6" ht="18.600000000000001" customHeight="1" x14ac:dyDescent="0.2">
      <c r="B26" s="13"/>
      <c r="C26" s="5"/>
      <c r="D26" s="13"/>
      <c r="E26" s="19"/>
      <c r="F26" s="19"/>
    </row>
    <row r="27" spans="2:6" ht="18.600000000000001" customHeight="1" x14ac:dyDescent="0.2">
      <c r="B27" s="30" t="s">
        <v>67</v>
      </c>
      <c r="C27" s="5"/>
      <c r="D27" s="6"/>
      <c r="E27" s="19"/>
      <c r="F27" s="19"/>
    </row>
    <row r="28" spans="2:6" ht="18.600000000000001" customHeight="1" x14ac:dyDescent="0.2">
      <c r="B28" s="30" t="s">
        <v>69</v>
      </c>
      <c r="C28" s="5"/>
      <c r="D28" s="6"/>
      <c r="E28" s="19"/>
      <c r="F28" s="19"/>
    </row>
    <row r="29" spans="2:6" ht="11.45" customHeight="1" x14ac:dyDescent="0.2">
      <c r="B29" s="13"/>
      <c r="C29" s="26"/>
      <c r="D29" s="6"/>
      <c r="E29" s="19"/>
      <c r="F29" s="19"/>
    </row>
    <row r="30" spans="2:6" ht="18.600000000000001" customHeight="1" x14ac:dyDescent="0.2">
      <c r="B30" s="13" t="s">
        <v>162</v>
      </c>
      <c r="C30" s="13"/>
      <c r="D30" s="13"/>
      <c r="E30" s="19"/>
      <c r="F30" s="19"/>
    </row>
    <row r="31" spans="2:6" ht="18.600000000000001" customHeight="1" x14ac:dyDescent="0.2">
      <c r="B31" s="13" t="s">
        <v>183</v>
      </c>
      <c r="C31" s="13"/>
      <c r="D31" s="13"/>
      <c r="E31" s="19"/>
      <c r="F31" s="19"/>
    </row>
    <row r="32" spans="2:6" ht="18.600000000000001" customHeight="1" x14ac:dyDescent="0.2">
      <c r="B32" s="30" t="s">
        <v>0</v>
      </c>
      <c r="C32" s="159"/>
      <c r="D32" s="160"/>
      <c r="E32" s="161"/>
      <c r="F32" s="19"/>
    </row>
    <row r="33" spans="1:6" ht="18.600000000000001" customHeight="1" x14ac:dyDescent="0.2">
      <c r="B33" s="30" t="s">
        <v>1</v>
      </c>
      <c r="C33" s="159"/>
      <c r="D33" s="160"/>
      <c r="E33" s="161"/>
      <c r="F33" s="19"/>
    </row>
    <row r="34" spans="1:6" ht="18.600000000000001" customHeight="1" x14ac:dyDescent="0.2">
      <c r="B34" s="13"/>
      <c r="C34" s="159"/>
      <c r="D34" s="160"/>
      <c r="E34" s="161"/>
      <c r="F34" s="19"/>
    </row>
    <row r="35" spans="1:6" ht="18.600000000000001" customHeight="1" x14ac:dyDescent="0.2">
      <c r="B35" s="26"/>
      <c r="C35" s="80"/>
      <c r="D35" s="77"/>
      <c r="E35" s="77"/>
      <c r="F35" s="19"/>
    </row>
    <row r="36" spans="1:6" ht="18.600000000000001" customHeight="1" x14ac:dyDescent="0.2">
      <c r="B36" s="26"/>
      <c r="C36" s="80"/>
      <c r="D36" s="77"/>
      <c r="E36" s="77"/>
      <c r="F36" s="19"/>
    </row>
    <row r="37" spans="1:6" ht="18.600000000000001" customHeight="1" x14ac:dyDescent="0.2">
      <c r="B37" s="26"/>
      <c r="C37" s="80"/>
      <c r="D37" s="77"/>
      <c r="E37" s="77"/>
      <c r="F37" s="19"/>
    </row>
    <row r="38" spans="1:6" ht="18.600000000000001" customHeight="1" x14ac:dyDescent="0.2">
      <c r="B38" s="26"/>
      <c r="C38" s="80"/>
      <c r="D38" s="77"/>
      <c r="E38" s="77"/>
      <c r="F38" s="19"/>
    </row>
    <row r="39" spans="1:6" ht="24.6" customHeight="1" thickBot="1" x14ac:dyDescent="0.25">
      <c r="B39" s="13" t="s">
        <v>10</v>
      </c>
      <c r="C39" s="78"/>
      <c r="D39" s="79"/>
      <c r="E39" s="80" t="s">
        <v>163</v>
      </c>
      <c r="F39" s="26" t="s">
        <v>164</v>
      </c>
    </row>
    <row r="40" spans="1:6" ht="24.6" customHeight="1" thickBot="1" x14ac:dyDescent="0.25">
      <c r="B40" s="156" t="s">
        <v>168</v>
      </c>
      <c r="C40" s="162"/>
      <c r="D40" s="91"/>
      <c r="E40" s="10"/>
      <c r="F40" s="10"/>
    </row>
    <row r="41" spans="1:6" s="19" customFormat="1" ht="56.25" customHeight="1" thickBot="1" x14ac:dyDescent="0.25">
      <c r="A41" s="93"/>
      <c r="B41" s="156" t="s">
        <v>181</v>
      </c>
      <c r="C41" s="157"/>
      <c r="D41" s="27"/>
      <c r="E41" s="10"/>
      <c r="F41" s="10"/>
    </row>
    <row r="42" spans="1:6" ht="37.15" customHeight="1" thickBot="1" x14ac:dyDescent="0.25">
      <c r="B42" s="156" t="s">
        <v>126</v>
      </c>
      <c r="C42" s="157"/>
      <c r="D42" s="27"/>
      <c r="E42" s="10"/>
      <c r="F42" s="10"/>
    </row>
    <row r="43" spans="1:6" ht="42" customHeight="1" thickBot="1" x14ac:dyDescent="0.25">
      <c r="B43" s="158" t="s">
        <v>79</v>
      </c>
      <c r="C43" s="157"/>
      <c r="D43" s="27"/>
      <c r="E43" s="10"/>
      <c r="F43" s="10"/>
    </row>
    <row r="44" spans="1:6" ht="42" customHeight="1" thickBot="1" x14ac:dyDescent="0.25">
      <c r="B44" s="156" t="s">
        <v>217</v>
      </c>
      <c r="C44" s="162"/>
      <c r="D44" s="91"/>
      <c r="E44" s="10"/>
      <c r="F44" s="10"/>
    </row>
    <row r="45" spans="1:6" ht="37.15" customHeight="1" thickBot="1" x14ac:dyDescent="0.25">
      <c r="B45" s="158" t="s">
        <v>81</v>
      </c>
      <c r="C45" s="157"/>
      <c r="D45" s="27"/>
      <c r="E45" s="10"/>
      <c r="F45" s="10"/>
    </row>
    <row r="46" spans="1:6" ht="37.15" customHeight="1" thickBot="1" x14ac:dyDescent="0.25">
      <c r="B46" s="158" t="s">
        <v>78</v>
      </c>
      <c r="C46" s="157"/>
      <c r="D46" s="27"/>
      <c r="E46" s="10"/>
      <c r="F46" s="10"/>
    </row>
    <row r="47" spans="1:6" ht="28.9" customHeight="1" thickBot="1" x14ac:dyDescent="0.25">
      <c r="B47" s="158" t="s">
        <v>11</v>
      </c>
      <c r="C47" s="157"/>
      <c r="D47" s="27"/>
      <c r="E47" s="10"/>
      <c r="F47" s="10"/>
    </row>
    <row r="48" spans="1:6" ht="49.9" customHeight="1" thickBot="1" x14ac:dyDescent="0.25">
      <c r="B48" s="158" t="s">
        <v>108</v>
      </c>
      <c r="C48" s="157"/>
      <c r="D48" s="27"/>
      <c r="E48" s="10"/>
      <c r="F48" s="10"/>
    </row>
    <row r="49" spans="1:57" ht="49.9" customHeight="1" thickBot="1" x14ac:dyDescent="0.25">
      <c r="B49" s="158" t="s">
        <v>109</v>
      </c>
      <c r="C49" s="157"/>
      <c r="D49" s="27"/>
      <c r="E49" s="10"/>
      <c r="F49" s="10"/>
    </row>
    <row r="50" spans="1:57" s="61" customFormat="1" ht="49.9" customHeight="1" thickBot="1" x14ac:dyDescent="0.25">
      <c r="A50" s="60"/>
      <c r="B50" s="174" t="s">
        <v>153</v>
      </c>
      <c r="C50" s="175"/>
      <c r="D50" s="122"/>
      <c r="E50" s="123"/>
      <c r="F50" s="123"/>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row>
    <row r="52" spans="1:57" s="19" customFormat="1" ht="15.75" customHeight="1" x14ac:dyDescent="0.2">
      <c r="A52" s="93"/>
      <c r="B52" s="58"/>
      <c r="C52" s="28"/>
      <c r="D52" s="29"/>
      <c r="E52" s="17"/>
      <c r="F52" s="17"/>
    </row>
    <row r="53" spans="1:57" s="19" customFormat="1" ht="48" customHeight="1" x14ac:dyDescent="0.2">
      <c r="A53" s="93"/>
      <c r="B53" s="153"/>
      <c r="C53" s="154"/>
      <c r="D53" s="154"/>
      <c r="E53" s="154"/>
      <c r="F53" s="155"/>
    </row>
    <row r="56" spans="1:57" ht="15.75" x14ac:dyDescent="0.25">
      <c r="B56" s="63" t="s">
        <v>70</v>
      </c>
      <c r="C56" s="26"/>
      <c r="D56" s="26"/>
      <c r="E56" s="19"/>
      <c r="F56" s="19"/>
    </row>
    <row r="57" spans="1:57" ht="8.4499999999999993" customHeight="1" x14ac:dyDescent="0.2">
      <c r="B57" s="13"/>
      <c r="C57" s="13"/>
      <c r="D57" s="13"/>
    </row>
    <row r="58" spans="1:57" ht="30.6" customHeight="1" x14ac:dyDescent="0.2">
      <c r="B58" s="131" t="s">
        <v>114</v>
      </c>
      <c r="C58" s="132"/>
      <c r="D58" s="132"/>
      <c r="E58" s="132"/>
      <c r="F58" s="132"/>
    </row>
    <row r="59" spans="1:57" ht="9" customHeight="1" x14ac:dyDescent="0.2">
      <c r="B59" s="13"/>
      <c r="C59" s="13"/>
      <c r="D59" s="13"/>
    </row>
    <row r="60" spans="1:57" x14ac:dyDescent="0.2">
      <c r="B60" s="13" t="s">
        <v>182</v>
      </c>
      <c r="C60" s="6"/>
      <c r="D60" s="6"/>
    </row>
    <row r="61" spans="1:57" x14ac:dyDescent="0.2">
      <c r="B61" s="6" t="s">
        <v>77</v>
      </c>
      <c r="C61" s="6"/>
      <c r="D61" s="6"/>
    </row>
    <row r="62" spans="1:57" ht="12.75" customHeight="1" x14ac:dyDescent="0.2">
      <c r="A62" s="60">
        <v>1</v>
      </c>
      <c r="B62" s="6" t="s">
        <v>12</v>
      </c>
      <c r="C62" s="6"/>
      <c r="D62" s="6"/>
      <c r="E62" s="124">
        <v>0</v>
      </c>
      <c r="F62" s="124"/>
    </row>
    <row r="63" spans="1:57" ht="12.75" customHeight="1" x14ac:dyDescent="0.2">
      <c r="A63" s="60">
        <v>2</v>
      </c>
      <c r="B63" s="6" t="s">
        <v>13</v>
      </c>
      <c r="C63" s="6"/>
      <c r="D63" s="6"/>
      <c r="E63" s="124">
        <v>0</v>
      </c>
      <c r="F63" s="124"/>
    </row>
    <row r="64" spans="1:57" ht="12.75" customHeight="1" x14ac:dyDescent="0.2">
      <c r="A64" s="60">
        <v>3</v>
      </c>
      <c r="B64" s="6" t="s">
        <v>14</v>
      </c>
      <c r="C64" s="6"/>
      <c r="D64" s="6"/>
      <c r="E64" s="124">
        <v>0</v>
      </c>
      <c r="F64" s="124"/>
    </row>
    <row r="65" spans="1:6" ht="12.75" customHeight="1" x14ac:dyDescent="0.2">
      <c r="A65" s="60">
        <v>4</v>
      </c>
      <c r="B65" s="32" t="s">
        <v>161</v>
      </c>
      <c r="C65" s="6"/>
      <c r="D65" s="6"/>
      <c r="E65" s="124">
        <v>0</v>
      </c>
      <c r="F65" s="124"/>
    </row>
    <row r="66" spans="1:6" ht="7.9" customHeight="1" x14ac:dyDescent="0.2">
      <c r="C66" s="6"/>
      <c r="D66" s="6"/>
      <c r="E66" s="14"/>
      <c r="F66" s="14"/>
    </row>
    <row r="67" spans="1:6" ht="12.75" customHeight="1" x14ac:dyDescent="0.2">
      <c r="B67" s="6" t="s">
        <v>21</v>
      </c>
      <c r="C67" s="6"/>
      <c r="D67" s="6"/>
      <c r="E67" s="125">
        <f>ROUND(SUM(E62:F65),2)</f>
        <v>0</v>
      </c>
      <c r="F67" s="125"/>
    </row>
    <row r="68" spans="1:6" ht="6" customHeight="1" x14ac:dyDescent="0.2">
      <c r="B68" s="6"/>
      <c r="C68" s="6"/>
      <c r="D68" s="6"/>
      <c r="E68" s="14"/>
      <c r="F68" s="14"/>
    </row>
    <row r="69" spans="1:6" x14ac:dyDescent="0.2">
      <c r="B69" s="30" t="s">
        <v>15</v>
      </c>
      <c r="C69" s="6"/>
      <c r="D69" s="6"/>
      <c r="E69" s="14"/>
      <c r="F69" s="14"/>
    </row>
    <row r="70" spans="1:6" ht="12.75" customHeight="1" x14ac:dyDescent="0.2">
      <c r="A70" s="60">
        <v>5</v>
      </c>
      <c r="B70" s="6" t="s">
        <v>49</v>
      </c>
      <c r="C70" s="3"/>
      <c r="D70" s="6"/>
      <c r="E70" s="124">
        <v>0</v>
      </c>
      <c r="F70" s="124"/>
    </row>
    <row r="71" spans="1:6" x14ac:dyDescent="0.2">
      <c r="B71" s="6" t="s">
        <v>16</v>
      </c>
      <c r="C71" s="6"/>
      <c r="D71" s="6"/>
      <c r="E71" s="14"/>
      <c r="F71" s="14"/>
    </row>
    <row r="72" spans="1:6" x14ac:dyDescent="0.2">
      <c r="B72" s="6" t="s">
        <v>17</v>
      </c>
      <c r="C72" s="6"/>
      <c r="D72" s="6"/>
      <c r="E72" s="14"/>
      <c r="F72" s="14"/>
    </row>
    <row r="73" spans="1:6" ht="6.6" customHeight="1" x14ac:dyDescent="0.2">
      <c r="B73" s="6"/>
      <c r="C73" s="6"/>
      <c r="D73" s="6"/>
      <c r="E73" s="14"/>
      <c r="F73" s="14"/>
    </row>
    <row r="74" spans="1:6" x14ac:dyDescent="0.2">
      <c r="B74" s="30" t="s">
        <v>18</v>
      </c>
      <c r="C74" s="6"/>
      <c r="D74" s="6"/>
      <c r="E74" s="14"/>
      <c r="F74" s="14"/>
    </row>
    <row r="75" spans="1:6" ht="12.75" customHeight="1" x14ac:dyDescent="0.2">
      <c r="A75" s="60">
        <v>6</v>
      </c>
      <c r="B75" s="6" t="s">
        <v>49</v>
      </c>
      <c r="C75" s="3"/>
      <c r="D75" s="6"/>
      <c r="E75" s="124">
        <v>0</v>
      </c>
      <c r="F75" s="124"/>
    </row>
    <row r="76" spans="1:6" x14ac:dyDescent="0.2">
      <c r="B76" s="6" t="s">
        <v>50</v>
      </c>
      <c r="C76" s="6"/>
      <c r="D76" s="6"/>
      <c r="E76" s="14"/>
      <c r="F76" s="14"/>
    </row>
    <row r="77" spans="1:6" x14ac:dyDescent="0.2">
      <c r="B77" s="6" t="s">
        <v>17</v>
      </c>
      <c r="C77" s="6"/>
      <c r="D77" s="6"/>
      <c r="E77" s="14"/>
      <c r="F77" s="14"/>
    </row>
    <row r="78" spans="1:6" ht="9.6" customHeight="1" thickBot="1" x14ac:dyDescent="0.25">
      <c r="B78" s="6"/>
      <c r="C78" s="6"/>
      <c r="D78" s="6"/>
      <c r="E78" s="14"/>
      <c r="F78" s="14"/>
    </row>
    <row r="79" spans="1:6" ht="12.75" customHeight="1" thickBot="1" x14ac:dyDescent="0.25">
      <c r="B79" s="13" t="s">
        <v>19</v>
      </c>
      <c r="C79" s="13"/>
      <c r="D79" s="13"/>
      <c r="E79" s="129">
        <f>ROUND(SUM(E67+E70-E75),2)</f>
        <v>0</v>
      </c>
      <c r="F79" s="130"/>
    </row>
    <row r="80" spans="1:6" x14ac:dyDescent="0.2">
      <c r="B80" s="6"/>
      <c r="C80" s="6"/>
      <c r="D80" s="6"/>
      <c r="E80" s="14"/>
      <c r="F80" s="14"/>
    </row>
    <row r="81" spans="1:6" x14ac:dyDescent="0.2">
      <c r="B81" s="13" t="s">
        <v>177</v>
      </c>
      <c r="C81" s="6"/>
      <c r="D81" s="6"/>
      <c r="E81" s="14"/>
      <c r="F81" s="14"/>
    </row>
    <row r="82" spans="1:6" ht="12.75" customHeight="1" x14ac:dyDescent="0.2">
      <c r="A82" s="60">
        <v>7</v>
      </c>
      <c r="B82" s="6" t="s">
        <v>12</v>
      </c>
      <c r="C82" s="6"/>
      <c r="D82" s="6"/>
      <c r="E82" s="124">
        <v>0</v>
      </c>
      <c r="F82" s="124"/>
    </row>
    <row r="83" spans="1:6" ht="12.75" customHeight="1" x14ac:dyDescent="0.2">
      <c r="A83" s="60">
        <v>8</v>
      </c>
      <c r="B83" s="6" t="s">
        <v>13</v>
      </c>
      <c r="C83" s="6"/>
      <c r="D83" s="6"/>
      <c r="E83" s="124">
        <v>0</v>
      </c>
      <c r="F83" s="124"/>
    </row>
    <row r="84" spans="1:6" ht="12.75" customHeight="1" x14ac:dyDescent="0.2">
      <c r="A84" s="60">
        <v>9</v>
      </c>
      <c r="B84" s="6" t="s">
        <v>14</v>
      </c>
      <c r="C84" s="6"/>
      <c r="D84" s="6"/>
      <c r="E84" s="124">
        <v>0</v>
      </c>
      <c r="F84" s="124"/>
    </row>
    <row r="85" spans="1:6" ht="12.75" customHeight="1" x14ac:dyDescent="0.2">
      <c r="A85" s="60">
        <v>10</v>
      </c>
      <c r="B85" s="32" t="s">
        <v>161</v>
      </c>
      <c r="C85" s="6"/>
      <c r="D85" s="6"/>
      <c r="E85" s="124">
        <v>0</v>
      </c>
      <c r="F85" s="124"/>
    </row>
    <row r="86" spans="1:6" ht="11.45" customHeight="1" x14ac:dyDescent="0.2">
      <c r="B86" s="6"/>
      <c r="C86" s="6"/>
      <c r="D86" s="6"/>
      <c r="E86" s="14"/>
      <c r="F86" s="31"/>
    </row>
    <row r="87" spans="1:6" ht="12.75" customHeight="1" x14ac:dyDescent="0.2">
      <c r="B87" s="6" t="s">
        <v>21</v>
      </c>
      <c r="C87" s="6"/>
      <c r="D87" s="6"/>
      <c r="E87" s="125">
        <f>ROUND(SUM(E82:F85),2)</f>
        <v>0</v>
      </c>
      <c r="F87" s="125"/>
    </row>
    <row r="88" spans="1:6" ht="7.9" customHeight="1" x14ac:dyDescent="0.2">
      <c r="E88" s="14"/>
      <c r="F88" s="14"/>
    </row>
    <row r="89" spans="1:6" x14ac:dyDescent="0.2">
      <c r="B89" s="13" t="s">
        <v>15</v>
      </c>
      <c r="C89" s="6"/>
      <c r="D89" s="6"/>
      <c r="E89" s="14"/>
      <c r="F89" s="14"/>
    </row>
    <row r="90" spans="1:6" ht="12.75" customHeight="1" x14ac:dyDescent="0.2">
      <c r="A90" s="60">
        <v>11</v>
      </c>
      <c r="B90" s="6" t="s">
        <v>49</v>
      </c>
      <c r="C90" s="3"/>
      <c r="D90" s="6"/>
      <c r="E90" s="124">
        <v>0</v>
      </c>
      <c r="F90" s="124"/>
    </row>
    <row r="91" spans="1:6" x14ac:dyDescent="0.2">
      <c r="B91" s="6" t="s">
        <v>16</v>
      </c>
      <c r="C91" s="6"/>
      <c r="D91" s="6"/>
      <c r="E91" s="14"/>
      <c r="F91" s="14"/>
    </row>
    <row r="92" spans="1:6" x14ac:dyDescent="0.2">
      <c r="B92" s="6" t="s">
        <v>17</v>
      </c>
      <c r="C92" s="6"/>
      <c r="D92" s="6"/>
      <c r="E92" s="14"/>
      <c r="F92" s="14"/>
    </row>
    <row r="93" spans="1:6" x14ac:dyDescent="0.2">
      <c r="E93" s="14"/>
      <c r="F93" s="14"/>
    </row>
    <row r="94" spans="1:6" x14ac:dyDescent="0.2">
      <c r="B94" s="13" t="s">
        <v>18</v>
      </c>
      <c r="C94" s="6"/>
      <c r="D94" s="6"/>
      <c r="E94" s="14"/>
      <c r="F94" s="14"/>
    </row>
    <row r="95" spans="1:6" ht="12.75" customHeight="1" x14ac:dyDescent="0.2">
      <c r="A95" s="60">
        <v>12</v>
      </c>
      <c r="B95" s="6" t="s">
        <v>49</v>
      </c>
      <c r="C95" s="3"/>
      <c r="D95" s="6"/>
      <c r="E95" s="124">
        <v>0</v>
      </c>
      <c r="F95" s="124"/>
    </row>
    <row r="96" spans="1:6" x14ac:dyDescent="0.2">
      <c r="B96" s="6" t="s">
        <v>50</v>
      </c>
      <c r="C96" s="6"/>
      <c r="D96" s="6"/>
      <c r="E96" s="14"/>
      <c r="F96" s="14"/>
    </row>
    <row r="97" spans="1:6" x14ac:dyDescent="0.2">
      <c r="B97" s="6" t="s">
        <v>17</v>
      </c>
      <c r="C97" s="6"/>
      <c r="D97" s="6"/>
      <c r="E97" s="14"/>
      <c r="F97" s="14"/>
    </row>
    <row r="98" spans="1:6" ht="13.5" thickBot="1" x14ac:dyDescent="0.25">
      <c r="E98" s="14"/>
      <c r="F98" s="14"/>
    </row>
    <row r="99" spans="1:6" ht="12.75" customHeight="1" thickBot="1" x14ac:dyDescent="0.25">
      <c r="B99" s="13" t="s">
        <v>20</v>
      </c>
      <c r="C99" s="13"/>
      <c r="D99" s="13"/>
      <c r="E99" s="129">
        <f>ROUND(E87+E90-E95,2)</f>
        <v>0</v>
      </c>
      <c r="F99" s="130"/>
    </row>
    <row r="100" spans="1:6" ht="49.9" customHeight="1" x14ac:dyDescent="0.2">
      <c r="B100" s="135" t="s">
        <v>158</v>
      </c>
      <c r="C100" s="144"/>
      <c r="E100" s="14"/>
      <c r="F100" s="14"/>
    </row>
    <row r="101" spans="1:6" ht="13.5" thickBot="1" x14ac:dyDescent="0.25">
      <c r="E101" s="14"/>
      <c r="F101" s="14"/>
    </row>
    <row r="102" spans="1:6" ht="12.75" customHeight="1" thickBot="1" x14ac:dyDescent="0.25">
      <c r="B102" s="13" t="s">
        <v>22</v>
      </c>
      <c r="C102" s="13"/>
      <c r="D102" s="13"/>
      <c r="E102" s="129">
        <f>ROUND(E99-E79,2)</f>
        <v>0</v>
      </c>
      <c r="F102" s="130"/>
    </row>
    <row r="103" spans="1:6" ht="45.6" customHeight="1" x14ac:dyDescent="0.2">
      <c r="B103" s="135" t="s">
        <v>120</v>
      </c>
      <c r="C103" s="144"/>
      <c r="E103" s="138" t="str">
        <f>IF(E102=E306,"CORRECT","ERROR")</f>
        <v>CORRECT</v>
      </c>
      <c r="F103" s="138"/>
    </row>
    <row r="104" spans="1:6" x14ac:dyDescent="0.2">
      <c r="E104" s="11"/>
      <c r="F104" s="11"/>
    </row>
    <row r="105" spans="1:6" ht="12.75" customHeight="1" x14ac:dyDescent="0.2">
      <c r="A105" s="60">
        <v>13</v>
      </c>
      <c r="B105" s="13" t="s">
        <v>130</v>
      </c>
      <c r="E105" s="124">
        <v>0</v>
      </c>
      <c r="F105" s="124"/>
    </row>
    <row r="106" spans="1:6" x14ac:dyDescent="0.2">
      <c r="B106" s="94" t="s">
        <v>184</v>
      </c>
      <c r="C106" s="32"/>
    </row>
    <row r="107" spans="1:6" x14ac:dyDescent="0.2">
      <c r="B107" s="94" t="s">
        <v>185</v>
      </c>
      <c r="C107" s="32"/>
    </row>
    <row r="108" spans="1:6" x14ac:dyDescent="0.2">
      <c r="B108" s="94" t="s">
        <v>186</v>
      </c>
      <c r="C108" s="32"/>
    </row>
    <row r="109" spans="1:6" ht="21.75" customHeight="1" x14ac:dyDescent="0.2">
      <c r="B109" s="13"/>
    </row>
    <row r="110" spans="1:6" ht="15.75" x14ac:dyDescent="0.25">
      <c r="B110" s="63" t="s">
        <v>178</v>
      </c>
      <c r="C110" s="63"/>
      <c r="D110" s="63"/>
      <c r="E110" s="64"/>
      <c r="F110" s="64"/>
    </row>
    <row r="112" spans="1:6" ht="12.75" customHeight="1" x14ac:dyDescent="0.2">
      <c r="A112" s="60">
        <v>14</v>
      </c>
      <c r="B112" s="32" t="s">
        <v>145</v>
      </c>
      <c r="C112" s="6"/>
      <c r="D112" s="6"/>
      <c r="E112" s="124">
        <v>0</v>
      </c>
      <c r="F112" s="124"/>
    </row>
    <row r="113" spans="1:6" ht="8.4499999999999993" customHeight="1" x14ac:dyDescent="0.2">
      <c r="B113" s="6"/>
      <c r="C113" s="6"/>
      <c r="D113" s="6"/>
      <c r="E113" s="48"/>
      <c r="F113" s="48"/>
    </row>
    <row r="114" spans="1:6" ht="12.75" customHeight="1" x14ac:dyDescent="0.2">
      <c r="A114" s="60">
        <v>15</v>
      </c>
      <c r="B114" s="6" t="s">
        <v>23</v>
      </c>
      <c r="C114" s="6"/>
      <c r="D114" s="6"/>
      <c r="E114" s="124">
        <v>0</v>
      </c>
      <c r="F114" s="124"/>
    </row>
    <row r="115" spans="1:6" ht="8.4499999999999993" customHeight="1" x14ac:dyDescent="0.2">
      <c r="B115" s="6"/>
      <c r="C115" s="6"/>
      <c r="D115" s="6"/>
      <c r="E115" s="48"/>
      <c r="F115" s="48"/>
    </row>
    <row r="116" spans="1:6" ht="12.75" customHeight="1" x14ac:dyDescent="0.2">
      <c r="A116" s="60">
        <v>16</v>
      </c>
      <c r="B116" s="32" t="s">
        <v>115</v>
      </c>
      <c r="C116" s="6"/>
      <c r="D116" s="6"/>
      <c r="E116" s="124">
        <v>0</v>
      </c>
      <c r="F116" s="124"/>
    </row>
    <row r="117" spans="1:6" ht="8.4499999999999993" customHeight="1" x14ac:dyDescent="0.2">
      <c r="B117" s="6"/>
      <c r="C117" s="6"/>
      <c r="D117" s="6"/>
      <c r="E117" s="66"/>
      <c r="F117" s="66"/>
    </row>
    <row r="118" spans="1:6" ht="12.75" customHeight="1" x14ac:dyDescent="0.2">
      <c r="B118" s="13" t="s">
        <v>187</v>
      </c>
      <c r="C118" s="32"/>
      <c r="D118" s="32"/>
      <c r="E118" s="92"/>
      <c r="F118" s="92"/>
    </row>
    <row r="119" spans="1:6" ht="8.4499999999999993" customHeight="1" x14ac:dyDescent="0.2">
      <c r="B119" s="32"/>
      <c r="C119" s="32"/>
      <c r="D119" s="32"/>
      <c r="E119" s="92"/>
      <c r="F119" s="92"/>
    </row>
    <row r="120" spans="1:6" ht="12.75" customHeight="1" x14ac:dyDescent="0.2">
      <c r="A120" s="60">
        <v>17</v>
      </c>
      <c r="B120" s="32" t="s">
        <v>188</v>
      </c>
      <c r="C120" s="32"/>
      <c r="D120" s="32"/>
      <c r="E120" s="126">
        <v>0</v>
      </c>
      <c r="F120" s="127"/>
    </row>
    <row r="121" spans="1:6" ht="8.4499999999999993" customHeight="1" x14ac:dyDescent="0.2">
      <c r="E121" s="49"/>
      <c r="F121" s="49"/>
    </row>
    <row r="122" spans="1:6" ht="12.75" customHeight="1" x14ac:dyDescent="0.2">
      <c r="A122" s="60">
        <v>18</v>
      </c>
      <c r="B122" s="32" t="s">
        <v>189</v>
      </c>
      <c r="E122" s="126">
        <v>0</v>
      </c>
      <c r="F122" s="127"/>
    </row>
    <row r="123" spans="1:6" ht="8.4499999999999993" customHeight="1" x14ac:dyDescent="0.2">
      <c r="E123" s="49"/>
      <c r="F123" s="49"/>
    </row>
    <row r="124" spans="1:6" ht="12.75" customHeight="1" x14ac:dyDescent="0.2">
      <c r="C124" s="13" t="s">
        <v>190</v>
      </c>
      <c r="E124" s="140">
        <f>ROUND(E120-E122,2)</f>
        <v>0</v>
      </c>
      <c r="F124" s="141"/>
    </row>
    <row r="125" spans="1:6" x14ac:dyDescent="0.2">
      <c r="E125" s="49"/>
      <c r="F125" s="49"/>
    </row>
    <row r="126" spans="1:6" ht="12.75" customHeight="1" x14ac:dyDescent="0.2">
      <c r="B126" s="145" t="s">
        <v>191</v>
      </c>
      <c r="C126" s="145"/>
      <c r="D126" s="33"/>
      <c r="E126" s="49"/>
      <c r="F126" s="49"/>
    </row>
    <row r="127" spans="1:6" x14ac:dyDescent="0.2">
      <c r="B127" s="148" t="s">
        <v>192</v>
      </c>
      <c r="C127" s="148"/>
      <c r="D127" s="33"/>
      <c r="E127" s="49"/>
      <c r="F127" s="49"/>
    </row>
    <row r="128" spans="1:6" ht="12.75" customHeight="1" x14ac:dyDescent="0.2">
      <c r="A128" s="60">
        <v>19</v>
      </c>
      <c r="B128" s="34" t="s">
        <v>2</v>
      </c>
      <c r="C128" s="35"/>
      <c r="D128" s="35"/>
      <c r="E128" s="126">
        <v>0</v>
      </c>
      <c r="F128" s="127"/>
    </row>
    <row r="129" spans="1:6" ht="10.15" customHeight="1" x14ac:dyDescent="0.2">
      <c r="B129" s="34"/>
      <c r="C129" s="35"/>
      <c r="D129" s="35"/>
      <c r="E129" s="49"/>
      <c r="F129" s="49"/>
    </row>
    <row r="130" spans="1:6" ht="12.75" customHeight="1" x14ac:dyDescent="0.2">
      <c r="A130" s="60">
        <v>20</v>
      </c>
      <c r="B130" s="34" t="s">
        <v>3</v>
      </c>
      <c r="C130" s="35"/>
      <c r="D130" s="35"/>
      <c r="E130" s="126">
        <v>0</v>
      </c>
      <c r="F130" s="127"/>
    </row>
    <row r="131" spans="1:6" ht="10.15" customHeight="1" x14ac:dyDescent="0.2">
      <c r="B131" s="34"/>
      <c r="C131" s="35"/>
      <c r="D131" s="35"/>
      <c r="E131" s="49"/>
      <c r="F131" s="49"/>
    </row>
    <row r="132" spans="1:6" ht="12.75" customHeight="1" x14ac:dyDescent="0.2">
      <c r="A132" s="60">
        <v>21</v>
      </c>
      <c r="B132" s="34" t="s">
        <v>4</v>
      </c>
      <c r="C132" s="35"/>
      <c r="D132" s="35"/>
      <c r="E132" s="126">
        <v>0</v>
      </c>
      <c r="F132" s="127"/>
    </row>
    <row r="133" spans="1:6" ht="10.15" customHeight="1" x14ac:dyDescent="0.2">
      <c r="B133" s="34"/>
      <c r="C133" s="35"/>
      <c r="D133" s="35"/>
      <c r="E133" s="49"/>
      <c r="F133" s="49"/>
    </row>
    <row r="134" spans="1:6" ht="12.75" customHeight="1" x14ac:dyDescent="0.2">
      <c r="A134" s="60">
        <v>22</v>
      </c>
      <c r="B134" s="36" t="s">
        <v>24</v>
      </c>
      <c r="C134" s="37"/>
      <c r="D134" s="37"/>
      <c r="E134" s="126">
        <v>0</v>
      </c>
      <c r="F134" s="127"/>
    </row>
    <row r="135" spans="1:6" ht="10.15" customHeight="1" x14ac:dyDescent="0.2">
      <c r="B135" s="34"/>
      <c r="C135" s="35"/>
      <c r="D135" s="35"/>
      <c r="E135" s="49"/>
      <c r="F135" s="49"/>
    </row>
    <row r="136" spans="1:6" ht="12.75" customHeight="1" x14ac:dyDescent="0.2">
      <c r="A136" s="60">
        <v>23</v>
      </c>
      <c r="B136" s="36" t="s">
        <v>25</v>
      </c>
      <c r="C136" s="37"/>
      <c r="D136" s="37"/>
      <c r="E136" s="126">
        <v>0</v>
      </c>
      <c r="F136" s="127"/>
    </row>
    <row r="137" spans="1:6" ht="10.15" customHeight="1" x14ac:dyDescent="0.2">
      <c r="B137" s="34"/>
      <c r="C137" s="35"/>
      <c r="D137" s="35"/>
      <c r="E137" s="50"/>
      <c r="F137" s="49"/>
    </row>
    <row r="138" spans="1:6" ht="12.75" customHeight="1" x14ac:dyDescent="0.2">
      <c r="A138" s="60">
        <v>24</v>
      </c>
      <c r="B138" s="34" t="s">
        <v>5</v>
      </c>
      <c r="C138" s="35"/>
      <c r="D138" s="35"/>
      <c r="E138" s="126">
        <v>0</v>
      </c>
      <c r="F138" s="127"/>
    </row>
    <row r="139" spans="1:6" ht="10.15" customHeight="1" x14ac:dyDescent="0.2">
      <c r="B139" s="34"/>
      <c r="C139" s="35"/>
      <c r="D139" s="35"/>
      <c r="E139" s="49"/>
      <c r="F139" s="49"/>
    </row>
    <row r="140" spans="1:6" ht="12.75" customHeight="1" x14ac:dyDescent="0.2">
      <c r="A140" s="60">
        <v>25</v>
      </c>
      <c r="B140" s="34" t="s">
        <v>144</v>
      </c>
      <c r="C140" s="35"/>
      <c r="D140" s="35"/>
      <c r="E140" s="126">
        <v>0</v>
      </c>
      <c r="F140" s="127"/>
    </row>
    <row r="141" spans="1:6" ht="10.15" customHeight="1" x14ac:dyDescent="0.2">
      <c r="B141" s="34"/>
      <c r="C141" s="35"/>
      <c r="D141" s="35"/>
      <c r="E141" s="49"/>
      <c r="F141" s="49"/>
    </row>
    <row r="142" spans="1:6" ht="12.75" customHeight="1" x14ac:dyDescent="0.2">
      <c r="A142" s="60">
        <v>26</v>
      </c>
      <c r="B142" s="15" t="s">
        <v>27</v>
      </c>
      <c r="C142" s="6"/>
      <c r="D142" s="6"/>
      <c r="E142" s="126">
        <v>0</v>
      </c>
      <c r="F142" s="127"/>
    </row>
    <row r="143" spans="1:6" x14ac:dyDescent="0.2">
      <c r="B143" s="16"/>
      <c r="E143" s="49"/>
      <c r="F143" s="49"/>
    </row>
    <row r="144" spans="1:6" ht="12.75" customHeight="1" x14ac:dyDescent="0.2">
      <c r="A144" s="60">
        <v>27</v>
      </c>
      <c r="B144" s="38" t="s">
        <v>31</v>
      </c>
      <c r="C144" s="6"/>
      <c r="D144" s="6"/>
      <c r="E144" s="126">
        <v>0</v>
      </c>
      <c r="F144" s="127"/>
    </row>
    <row r="145" spans="1:6" x14ac:dyDescent="0.2">
      <c r="B145" s="16"/>
      <c r="E145" s="49"/>
      <c r="F145" s="49"/>
    </row>
    <row r="146" spans="1:6" ht="12.75" customHeight="1" x14ac:dyDescent="0.2">
      <c r="A146" s="60">
        <v>28</v>
      </c>
      <c r="B146" s="15" t="s">
        <v>48</v>
      </c>
      <c r="C146" s="2"/>
      <c r="D146" s="6"/>
      <c r="E146" s="126">
        <v>0</v>
      </c>
      <c r="F146" s="127"/>
    </row>
    <row r="147" spans="1:6" x14ac:dyDescent="0.2">
      <c r="B147" s="16"/>
      <c r="E147" s="49"/>
      <c r="F147" s="49"/>
    </row>
    <row r="148" spans="1:6" ht="12.75" customHeight="1" x14ac:dyDescent="0.2">
      <c r="A148" s="60">
        <v>29</v>
      </c>
      <c r="B148" s="15" t="s">
        <v>48</v>
      </c>
      <c r="C148" s="2"/>
      <c r="D148" s="6"/>
      <c r="E148" s="126">
        <v>0</v>
      </c>
      <c r="F148" s="127"/>
    </row>
    <row r="149" spans="1:6" x14ac:dyDescent="0.2">
      <c r="B149" s="16"/>
      <c r="E149" s="49"/>
      <c r="F149" s="49"/>
    </row>
    <row r="150" spans="1:6" ht="12.75" customHeight="1" x14ac:dyDescent="0.2">
      <c r="A150" s="60">
        <v>30</v>
      </c>
      <c r="B150" s="15" t="s">
        <v>48</v>
      </c>
      <c r="C150" s="2"/>
      <c r="D150" s="6"/>
      <c r="E150" s="126">
        <v>0</v>
      </c>
      <c r="F150" s="127"/>
    </row>
    <row r="151" spans="1:6" ht="13.5" thickBot="1" x14ac:dyDescent="0.25">
      <c r="E151" s="14"/>
      <c r="F151" s="14"/>
    </row>
    <row r="152" spans="1:6" ht="12.75" customHeight="1" thickBot="1" x14ac:dyDescent="0.25">
      <c r="C152" s="13" t="s">
        <v>57</v>
      </c>
      <c r="E152" s="129">
        <f>ROUND(SUM(E128:F150),2)</f>
        <v>0</v>
      </c>
      <c r="F152" s="130"/>
    </row>
    <row r="153" spans="1:6" x14ac:dyDescent="0.2">
      <c r="C153" s="13"/>
      <c r="E153" s="55"/>
      <c r="F153" s="55"/>
    </row>
    <row r="154" spans="1:6" ht="30" customHeight="1" x14ac:dyDescent="0.2">
      <c r="B154" s="146" t="s">
        <v>146</v>
      </c>
      <c r="C154" s="147"/>
      <c r="E154" s="55"/>
      <c r="F154" s="55"/>
    </row>
    <row r="156" spans="1:6" x14ac:dyDescent="0.2">
      <c r="B156" s="13" t="s">
        <v>123</v>
      </c>
    </row>
    <row r="157" spans="1:6" ht="13.5" thickBot="1" x14ac:dyDescent="0.25">
      <c r="B157" s="6"/>
      <c r="E157" s="18" t="s">
        <v>6</v>
      </c>
      <c r="F157" s="18" t="s">
        <v>7</v>
      </c>
    </row>
    <row r="158" spans="1:6" ht="13.5" thickBot="1" x14ac:dyDescent="0.25">
      <c r="B158" s="6" t="s">
        <v>28</v>
      </c>
      <c r="C158" s="6"/>
      <c r="D158" s="6"/>
      <c r="E158" s="56"/>
      <c r="F158" s="1"/>
    </row>
    <row r="159" spans="1:6" x14ac:dyDescent="0.2">
      <c r="B159" s="6"/>
      <c r="C159" s="6"/>
      <c r="D159" s="6"/>
    </row>
    <row r="160" spans="1:6" x14ac:dyDescent="0.2">
      <c r="B160" s="13" t="s">
        <v>29</v>
      </c>
      <c r="C160" s="13"/>
      <c r="D160" s="13"/>
    </row>
    <row r="161" spans="1:8" ht="12.75" customHeight="1" x14ac:dyDescent="0.2">
      <c r="A161" s="60">
        <v>31</v>
      </c>
      <c r="B161" s="6" t="s">
        <v>51</v>
      </c>
      <c r="C161" s="47"/>
      <c r="D161" s="6"/>
    </row>
    <row r="163" spans="1:8" ht="12.75" customHeight="1" x14ac:dyDescent="0.2">
      <c r="A163" s="60">
        <v>32</v>
      </c>
      <c r="B163" s="32" t="s">
        <v>193</v>
      </c>
      <c r="C163" s="6"/>
      <c r="D163" s="6"/>
      <c r="E163" s="126">
        <v>0</v>
      </c>
      <c r="F163" s="127"/>
    </row>
    <row r="164" spans="1:8" x14ac:dyDescent="0.2">
      <c r="B164" s="6"/>
      <c r="C164" s="6"/>
      <c r="D164" s="6"/>
      <c r="E164" s="48"/>
      <c r="F164" s="48"/>
    </row>
    <row r="165" spans="1:8" ht="12.75" customHeight="1" x14ac:dyDescent="0.2">
      <c r="A165" s="60">
        <v>33</v>
      </c>
      <c r="B165" s="139" t="s">
        <v>110</v>
      </c>
      <c r="C165" s="139"/>
      <c r="E165" s="49"/>
      <c r="F165" s="49"/>
    </row>
    <row r="166" spans="1:8" ht="12.75" customHeight="1" x14ac:dyDescent="0.2">
      <c r="B166" s="17" t="s">
        <v>111</v>
      </c>
      <c r="C166" s="6"/>
      <c r="D166" s="6"/>
      <c r="E166" s="126">
        <v>0</v>
      </c>
      <c r="F166" s="127"/>
      <c r="H166" s="17"/>
    </row>
    <row r="167" spans="1:8" ht="18.600000000000001" customHeight="1" x14ac:dyDescent="0.2">
      <c r="D167" s="6"/>
      <c r="E167" s="11"/>
      <c r="F167" s="11"/>
    </row>
    <row r="168" spans="1:8" ht="12.75" customHeight="1" x14ac:dyDescent="0.2">
      <c r="B168" s="6"/>
      <c r="C168" s="32" t="s">
        <v>194</v>
      </c>
      <c r="D168" s="6"/>
      <c r="E168" s="140">
        <f>ROUND(E163-E166,2)</f>
        <v>0</v>
      </c>
      <c r="F168" s="141"/>
    </row>
    <row r="169" spans="1:8" x14ac:dyDescent="0.2">
      <c r="E169" s="14"/>
      <c r="F169" s="14"/>
    </row>
    <row r="170" spans="1:8" x14ac:dyDescent="0.2">
      <c r="B170" s="13" t="s">
        <v>30</v>
      </c>
      <c r="C170" s="13"/>
      <c r="D170" s="13"/>
      <c r="E170" s="14"/>
      <c r="F170" s="14"/>
    </row>
    <row r="171" spans="1:8" ht="12.75" customHeight="1" x14ac:dyDescent="0.2">
      <c r="A171" s="60">
        <v>34</v>
      </c>
      <c r="B171" s="6" t="s">
        <v>51</v>
      </c>
      <c r="C171" s="47"/>
      <c r="D171" s="6"/>
      <c r="E171" s="14"/>
      <c r="F171" s="14"/>
    </row>
    <row r="172" spans="1:8" x14ac:dyDescent="0.2">
      <c r="E172" s="14"/>
      <c r="F172" s="14"/>
    </row>
    <row r="173" spans="1:8" ht="12.75" customHeight="1" x14ac:dyDescent="0.2">
      <c r="A173" s="60">
        <v>35</v>
      </c>
      <c r="B173" s="32" t="s">
        <v>193</v>
      </c>
      <c r="C173" s="6"/>
      <c r="D173" s="6"/>
      <c r="E173" s="126">
        <v>0</v>
      </c>
      <c r="F173" s="127"/>
    </row>
    <row r="174" spans="1:8" x14ac:dyDescent="0.2">
      <c r="E174" s="49"/>
      <c r="F174" s="49"/>
    </row>
    <row r="175" spans="1:8" ht="12.75" customHeight="1" x14ac:dyDescent="0.2">
      <c r="A175" s="60">
        <v>36</v>
      </c>
      <c r="B175" s="139" t="s">
        <v>110</v>
      </c>
      <c r="C175" s="139"/>
      <c r="D175" s="6"/>
      <c r="E175" s="49"/>
      <c r="F175" s="49"/>
    </row>
    <row r="176" spans="1:8" ht="12.75" customHeight="1" x14ac:dyDescent="0.2">
      <c r="B176" s="17" t="s">
        <v>111</v>
      </c>
      <c r="C176" s="6"/>
      <c r="D176" s="6"/>
      <c r="E176" s="126">
        <v>0</v>
      </c>
      <c r="F176" s="127"/>
      <c r="H176" s="17"/>
    </row>
    <row r="177" spans="1:6" ht="18.600000000000001" customHeight="1" x14ac:dyDescent="0.2">
      <c r="B177" s="6"/>
      <c r="C177" s="13"/>
      <c r="E177" s="9"/>
      <c r="F177" s="9"/>
    </row>
    <row r="178" spans="1:6" ht="12.75" customHeight="1" x14ac:dyDescent="0.2">
      <c r="B178" s="6"/>
      <c r="C178" s="32" t="s">
        <v>194</v>
      </c>
      <c r="D178" s="6"/>
      <c r="E178" s="140">
        <f>ROUND(E173-E176,2)</f>
        <v>0</v>
      </c>
      <c r="F178" s="141"/>
    </row>
    <row r="179" spans="1:6" ht="9.6" customHeight="1" thickBot="1" x14ac:dyDescent="0.25">
      <c r="B179" s="6"/>
      <c r="C179" s="13"/>
      <c r="E179" s="9"/>
      <c r="F179" s="9"/>
    </row>
    <row r="180" spans="1:6" ht="54.6" customHeight="1" x14ac:dyDescent="0.2">
      <c r="B180" s="135" t="s">
        <v>121</v>
      </c>
      <c r="C180" s="136"/>
      <c r="D180" s="137"/>
      <c r="E180" s="138" t="str">
        <f>IF((E163+E173)&gt;15000,"YES","NO")</f>
        <v>NO</v>
      </c>
      <c r="F180" s="138"/>
    </row>
    <row r="181" spans="1:6" ht="9.6" customHeight="1" x14ac:dyDescent="0.2">
      <c r="E181" s="14"/>
      <c r="F181" s="14"/>
    </row>
    <row r="182" spans="1:6" ht="18.600000000000001" customHeight="1" x14ac:dyDescent="0.2">
      <c r="B182" s="32" t="s">
        <v>195</v>
      </c>
      <c r="C182" s="6"/>
      <c r="D182" s="6"/>
      <c r="E182" s="14"/>
      <c r="F182" s="14"/>
    </row>
    <row r="183" spans="1:6" ht="9.6" customHeight="1" x14ac:dyDescent="0.2">
      <c r="B183" s="6"/>
      <c r="C183" s="6"/>
      <c r="D183" s="6"/>
      <c r="E183" s="14"/>
      <c r="F183" s="14"/>
    </row>
    <row r="184" spans="1:6" ht="12.75" customHeight="1" x14ac:dyDescent="0.2">
      <c r="A184" s="60">
        <v>37</v>
      </c>
      <c r="B184" s="32" t="s">
        <v>196</v>
      </c>
      <c r="C184" s="32"/>
      <c r="D184" s="32"/>
      <c r="E184" s="126">
        <v>0</v>
      </c>
      <c r="F184" s="127"/>
    </row>
    <row r="185" spans="1:6" ht="9.6" customHeight="1" x14ac:dyDescent="0.2">
      <c r="B185" s="32"/>
      <c r="C185" s="32"/>
      <c r="D185" s="32"/>
      <c r="E185" s="14"/>
      <c r="F185" s="14"/>
    </row>
    <row r="186" spans="1:6" ht="12.75" customHeight="1" x14ac:dyDescent="0.2">
      <c r="A186" s="60">
        <v>38</v>
      </c>
      <c r="B186" s="32" t="s">
        <v>197</v>
      </c>
      <c r="C186" s="32"/>
      <c r="D186" s="32"/>
      <c r="E186" s="126">
        <v>0</v>
      </c>
      <c r="F186" s="127"/>
    </row>
    <row r="187" spans="1:6" ht="9.6" customHeight="1" x14ac:dyDescent="0.2">
      <c r="B187" s="32"/>
      <c r="C187" s="32"/>
      <c r="D187" s="32"/>
      <c r="E187" s="14"/>
      <c r="F187" s="14"/>
    </row>
    <row r="188" spans="1:6" ht="12.75" customHeight="1" x14ac:dyDescent="0.2">
      <c r="B188" s="32"/>
      <c r="C188" s="32" t="s">
        <v>198</v>
      </c>
      <c r="D188" s="32"/>
      <c r="E188" s="140">
        <f>ROUND(E184-E186,2)</f>
        <v>0</v>
      </c>
      <c r="F188" s="141"/>
    </row>
    <row r="189" spans="1:6" ht="9.6" customHeight="1" x14ac:dyDescent="0.2">
      <c r="B189" s="32"/>
      <c r="C189" s="32"/>
      <c r="D189" s="32"/>
      <c r="E189" s="14"/>
      <c r="F189" s="14"/>
    </row>
    <row r="190" spans="1:6" ht="9.6" customHeight="1" thickBot="1" x14ac:dyDescent="0.25">
      <c r="B190" s="32"/>
      <c r="C190" s="32"/>
      <c r="D190" s="32"/>
      <c r="E190" s="14"/>
      <c r="F190" s="14"/>
    </row>
    <row r="191" spans="1:6" ht="12.75" customHeight="1" thickBot="1" x14ac:dyDescent="0.25">
      <c r="B191" s="32"/>
      <c r="C191" s="13" t="s">
        <v>199</v>
      </c>
      <c r="D191" s="32"/>
      <c r="E191" s="129">
        <f>ROUND(E178+E168+E188,2)</f>
        <v>0</v>
      </c>
      <c r="F191" s="130"/>
    </row>
    <row r="192" spans="1:6" ht="9.6" customHeight="1" x14ac:dyDescent="0.2">
      <c r="B192" s="6"/>
      <c r="C192" s="6"/>
      <c r="D192" s="6"/>
      <c r="E192" s="14"/>
      <c r="F192" s="14"/>
    </row>
    <row r="193" spans="1:6" x14ac:dyDescent="0.2">
      <c r="A193" s="60">
        <v>39</v>
      </c>
      <c r="B193" s="6" t="s">
        <v>32</v>
      </c>
      <c r="C193" s="6"/>
      <c r="D193" s="6"/>
      <c r="E193" s="14"/>
      <c r="F193" s="14"/>
    </row>
    <row r="194" spans="1:6" x14ac:dyDescent="0.2">
      <c r="B194" s="6" t="s">
        <v>33</v>
      </c>
      <c r="C194" s="6"/>
      <c r="D194" s="6"/>
      <c r="E194" s="14"/>
      <c r="F194" s="14"/>
    </row>
    <row r="195" spans="1:6" x14ac:dyDescent="0.2">
      <c r="B195" s="6" t="s">
        <v>34</v>
      </c>
      <c r="C195" s="6"/>
      <c r="D195" s="6"/>
      <c r="E195" s="14"/>
      <c r="F195" s="14"/>
    </row>
    <row r="196" spans="1:6" ht="12.75" customHeight="1" x14ac:dyDescent="0.2">
      <c r="B196" s="6"/>
      <c r="C196" s="3"/>
      <c r="D196" s="6"/>
      <c r="E196" s="14"/>
      <c r="F196" s="14"/>
    </row>
    <row r="197" spans="1:6" ht="12.75" customHeight="1" x14ac:dyDescent="0.2">
      <c r="B197" s="6"/>
      <c r="C197" s="3"/>
      <c r="D197" s="6"/>
      <c r="E197" s="14"/>
      <c r="F197" s="14"/>
    </row>
    <row r="198" spans="1:6" ht="12.75" customHeight="1" x14ac:dyDescent="0.2">
      <c r="C198" s="3"/>
      <c r="E198" s="126">
        <v>0</v>
      </c>
      <c r="F198" s="127"/>
    </row>
    <row r="199" spans="1:6" ht="9.6" customHeight="1" x14ac:dyDescent="0.2">
      <c r="B199" s="6"/>
      <c r="C199" s="6"/>
      <c r="D199" s="6"/>
      <c r="E199" s="14"/>
      <c r="F199" s="14"/>
    </row>
    <row r="200" spans="1:6" ht="9.6" customHeight="1" thickBot="1" x14ac:dyDescent="0.25">
      <c r="B200" s="6"/>
      <c r="C200" s="6"/>
      <c r="D200" s="6"/>
      <c r="E200" s="14"/>
      <c r="F200" s="14"/>
    </row>
    <row r="201" spans="1:6" ht="12.75" customHeight="1" thickBot="1" x14ac:dyDescent="0.25">
      <c r="C201" s="13" t="s">
        <v>135</v>
      </c>
      <c r="E201" s="129">
        <f>ROUND(SUM(E198,E173,E152,E112,E114,E116,E163,E184,E120),2)</f>
        <v>0</v>
      </c>
      <c r="F201" s="130"/>
    </row>
    <row r="202" spans="1:6" ht="42" customHeight="1" x14ac:dyDescent="0.2">
      <c r="B202" s="135" t="s">
        <v>159</v>
      </c>
      <c r="C202" s="144"/>
      <c r="E202" s="55"/>
      <c r="F202" s="55"/>
    </row>
    <row r="203" spans="1:6" ht="13.5" thickBot="1" x14ac:dyDescent="0.25">
      <c r="C203" s="13"/>
      <c r="E203" s="9"/>
      <c r="F203" s="9"/>
    </row>
    <row r="204" spans="1:6" ht="12.75" customHeight="1" thickBot="1" x14ac:dyDescent="0.25">
      <c r="C204" s="13" t="s">
        <v>200</v>
      </c>
      <c r="E204" s="129">
        <f>ROUND(SUM(E198,E152,E112,E114,E116,E124,E168,E178,E188),2)</f>
        <v>0</v>
      </c>
      <c r="F204" s="130"/>
    </row>
    <row r="205" spans="1:6" x14ac:dyDescent="0.2">
      <c r="C205" s="13"/>
      <c r="E205" s="9"/>
      <c r="F205" s="9"/>
    </row>
    <row r="206" spans="1:6" ht="15.75" x14ac:dyDescent="0.25">
      <c r="B206" s="63" t="s">
        <v>179</v>
      </c>
      <c r="C206" s="26"/>
      <c r="D206" s="26"/>
      <c r="E206" s="19"/>
      <c r="F206" s="19"/>
    </row>
    <row r="207" spans="1:6" ht="10.15" customHeight="1" x14ac:dyDescent="0.2"/>
    <row r="208" spans="1:6" x14ac:dyDescent="0.2">
      <c r="B208" s="32" t="s">
        <v>201</v>
      </c>
      <c r="C208" s="32"/>
      <c r="D208" s="32"/>
    </row>
    <row r="209" spans="1:8" x14ac:dyDescent="0.2">
      <c r="B209" s="32" t="s">
        <v>202</v>
      </c>
      <c r="C209" s="32"/>
      <c r="D209" s="32"/>
    </row>
    <row r="210" spans="1:8" x14ac:dyDescent="0.2">
      <c r="B210" s="32" t="s">
        <v>203</v>
      </c>
      <c r="C210" s="32"/>
      <c r="D210" s="32"/>
    </row>
    <row r="211" spans="1:8" x14ac:dyDescent="0.2">
      <c r="B211" s="32" t="s">
        <v>204</v>
      </c>
      <c r="C211" s="32"/>
      <c r="D211" s="32"/>
    </row>
    <row r="212" spans="1:8" x14ac:dyDescent="0.2">
      <c r="B212" s="6"/>
      <c r="C212" s="6"/>
      <c r="D212" s="6"/>
      <c r="E212" s="39" t="s">
        <v>52</v>
      </c>
    </row>
    <row r="213" spans="1:8" ht="6.6" customHeight="1" x14ac:dyDescent="0.2">
      <c r="E213" s="14"/>
      <c r="F213" s="14"/>
    </row>
    <row r="214" spans="1:8" ht="12.75" customHeight="1" x14ac:dyDescent="0.2">
      <c r="A214" s="60">
        <v>40</v>
      </c>
      <c r="B214" s="15" t="s">
        <v>35</v>
      </c>
      <c r="C214" s="6"/>
      <c r="D214" s="6"/>
      <c r="E214" s="126">
        <v>0</v>
      </c>
      <c r="F214" s="127"/>
      <c r="G214" s="40"/>
      <c r="H214" s="40"/>
    </row>
    <row r="215" spans="1:8" ht="9.6" customHeight="1" x14ac:dyDescent="0.2">
      <c r="B215" s="6"/>
      <c r="C215" s="6"/>
      <c r="D215" s="6"/>
      <c r="E215" s="49"/>
      <c r="F215" s="49"/>
    </row>
    <row r="216" spans="1:8" ht="12.75" customHeight="1" x14ac:dyDescent="0.2">
      <c r="A216" s="60">
        <v>41</v>
      </c>
      <c r="B216" s="15" t="s">
        <v>37</v>
      </c>
      <c r="C216" s="6"/>
      <c r="D216" s="6"/>
      <c r="E216" s="126">
        <v>0</v>
      </c>
      <c r="F216" s="127"/>
      <c r="G216" s="40"/>
      <c r="H216" s="40"/>
    </row>
    <row r="217" spans="1:8" ht="9.6" customHeight="1" x14ac:dyDescent="0.2">
      <c r="B217" s="6"/>
      <c r="C217" s="6"/>
      <c r="D217" s="6"/>
      <c r="E217" s="49"/>
      <c r="F217" s="49"/>
    </row>
    <row r="218" spans="1:8" ht="12.75" customHeight="1" x14ac:dyDescent="0.2">
      <c r="A218" s="60">
        <v>42</v>
      </c>
      <c r="B218" s="15" t="s">
        <v>38</v>
      </c>
      <c r="C218" s="6"/>
      <c r="D218" s="6"/>
      <c r="E218" s="126">
        <v>0</v>
      </c>
      <c r="F218" s="127"/>
      <c r="G218" s="40"/>
      <c r="H218" s="40"/>
    </row>
    <row r="219" spans="1:8" ht="9.6" customHeight="1" x14ac:dyDescent="0.2">
      <c r="B219" s="6"/>
      <c r="C219" s="6"/>
      <c r="D219" s="6"/>
      <c r="E219" s="49"/>
      <c r="F219" s="49"/>
    </row>
    <row r="220" spans="1:8" ht="12.75" customHeight="1" x14ac:dyDescent="0.2">
      <c r="A220" s="60">
        <v>43</v>
      </c>
      <c r="B220" s="15" t="s">
        <v>76</v>
      </c>
      <c r="C220" s="6"/>
      <c r="D220" s="6"/>
      <c r="E220" s="126">
        <v>0</v>
      </c>
      <c r="F220" s="127"/>
      <c r="G220" s="40"/>
      <c r="H220" s="40"/>
    </row>
    <row r="221" spans="1:8" ht="9.6" customHeight="1" x14ac:dyDescent="0.2">
      <c r="B221" s="6"/>
      <c r="C221" s="6"/>
      <c r="D221" s="6"/>
      <c r="E221" s="49"/>
      <c r="F221" s="49"/>
    </row>
    <row r="222" spans="1:8" ht="12.75" customHeight="1" x14ac:dyDescent="0.2">
      <c r="A222" s="60">
        <v>44</v>
      </c>
      <c r="B222" s="15" t="s">
        <v>39</v>
      </c>
      <c r="C222" s="6"/>
      <c r="D222" s="6"/>
      <c r="E222" s="51"/>
      <c r="F222" s="52"/>
      <c r="G222" s="40"/>
      <c r="H222" s="40"/>
    </row>
    <row r="223" spans="1:8" ht="12.75" customHeight="1" x14ac:dyDescent="0.2">
      <c r="B223" s="41" t="s">
        <v>41</v>
      </c>
      <c r="C223" s="4"/>
      <c r="D223" s="41"/>
      <c r="E223" s="53"/>
      <c r="F223" s="53"/>
      <c r="G223" s="40"/>
      <c r="H223" s="40"/>
    </row>
    <row r="224" spans="1:8" ht="12.75" customHeight="1" x14ac:dyDescent="0.2">
      <c r="B224" s="41" t="s">
        <v>42</v>
      </c>
      <c r="C224" s="4"/>
      <c r="D224" s="41"/>
      <c r="E224" s="54" t="s">
        <v>52</v>
      </c>
      <c r="F224" s="53"/>
      <c r="G224" s="40"/>
      <c r="H224" s="40"/>
    </row>
    <row r="225" spans="1:8" ht="12.75" customHeight="1" x14ac:dyDescent="0.2">
      <c r="B225" s="41" t="s">
        <v>40</v>
      </c>
      <c r="C225" s="4"/>
      <c r="D225" s="41"/>
      <c r="E225" s="126">
        <v>0</v>
      </c>
      <c r="F225" s="127"/>
    </row>
    <row r="226" spans="1:8" ht="12.75" customHeight="1" x14ac:dyDescent="0.2">
      <c r="E226" s="50"/>
      <c r="F226" s="50"/>
      <c r="G226" s="40"/>
      <c r="H226" s="40"/>
    </row>
    <row r="227" spans="1:8" ht="12.75" customHeight="1" x14ac:dyDescent="0.2">
      <c r="B227" s="41" t="s">
        <v>41</v>
      </c>
      <c r="C227" s="4"/>
      <c r="D227" s="41"/>
      <c r="E227" s="53"/>
      <c r="F227" s="53"/>
      <c r="G227" s="40"/>
      <c r="H227" s="40"/>
    </row>
    <row r="228" spans="1:8" ht="12.75" customHeight="1" x14ac:dyDescent="0.2">
      <c r="B228" s="41" t="s">
        <v>42</v>
      </c>
      <c r="C228" s="4"/>
      <c r="D228" s="41"/>
      <c r="E228" s="54" t="s">
        <v>52</v>
      </c>
      <c r="F228" s="53"/>
      <c r="G228" s="40"/>
      <c r="H228" s="40"/>
    </row>
    <row r="229" spans="1:8" ht="12.75" customHeight="1" x14ac:dyDescent="0.2">
      <c r="B229" s="41" t="s">
        <v>40</v>
      </c>
      <c r="C229" s="4"/>
      <c r="D229" s="41"/>
      <c r="E229" s="126">
        <v>0</v>
      </c>
      <c r="F229" s="127"/>
      <c r="G229" s="40"/>
      <c r="H229" s="40"/>
    </row>
    <row r="230" spans="1:8" ht="12.75" customHeight="1" x14ac:dyDescent="0.2">
      <c r="E230" s="50"/>
      <c r="F230" s="50"/>
      <c r="G230" s="40"/>
      <c r="H230" s="40"/>
    </row>
    <row r="231" spans="1:8" ht="12.75" customHeight="1" x14ac:dyDescent="0.2">
      <c r="B231" s="41" t="s">
        <v>41</v>
      </c>
      <c r="C231" s="4"/>
      <c r="D231" s="41"/>
      <c r="E231" s="53"/>
      <c r="F231" s="53"/>
      <c r="G231" s="40"/>
      <c r="H231" s="40"/>
    </row>
    <row r="232" spans="1:8" ht="12.75" customHeight="1" x14ac:dyDescent="0.2">
      <c r="B232" s="41" t="s">
        <v>42</v>
      </c>
      <c r="C232" s="4"/>
      <c r="D232" s="41"/>
      <c r="E232" s="54" t="s">
        <v>52</v>
      </c>
      <c r="F232" s="53"/>
      <c r="G232" s="40"/>
      <c r="H232" s="40"/>
    </row>
    <row r="233" spans="1:8" ht="12.75" customHeight="1" x14ac:dyDescent="0.2">
      <c r="B233" s="41" t="s">
        <v>40</v>
      </c>
      <c r="C233" s="4"/>
      <c r="D233" s="41"/>
      <c r="E233" s="126">
        <v>0</v>
      </c>
      <c r="F233" s="127"/>
      <c r="G233" s="40"/>
      <c r="H233" s="40"/>
    </row>
    <row r="234" spans="1:8" ht="12.75" customHeight="1" x14ac:dyDescent="0.2">
      <c r="E234" s="50"/>
      <c r="F234" s="50"/>
    </row>
    <row r="235" spans="1:8" ht="12.75" customHeight="1" x14ac:dyDescent="0.2">
      <c r="B235" s="41" t="s">
        <v>41</v>
      </c>
      <c r="C235" s="4"/>
      <c r="D235" s="41"/>
      <c r="E235" s="53"/>
      <c r="F235" s="53"/>
      <c r="G235" s="40"/>
      <c r="H235" s="40"/>
    </row>
    <row r="236" spans="1:8" ht="12.75" customHeight="1" x14ac:dyDescent="0.2">
      <c r="B236" s="41" t="s">
        <v>42</v>
      </c>
      <c r="C236" s="4"/>
      <c r="D236" s="41"/>
      <c r="E236" s="54" t="s">
        <v>52</v>
      </c>
      <c r="F236" s="53"/>
      <c r="G236" s="40"/>
      <c r="H236" s="40"/>
    </row>
    <row r="237" spans="1:8" ht="12.75" customHeight="1" x14ac:dyDescent="0.2">
      <c r="B237" s="41" t="s">
        <v>40</v>
      </c>
      <c r="C237" s="4"/>
      <c r="D237" s="41"/>
      <c r="E237" s="126">
        <v>0</v>
      </c>
      <c r="F237" s="127"/>
      <c r="G237" s="40"/>
      <c r="H237" s="40"/>
    </row>
    <row r="238" spans="1:8" ht="16.149999999999999" customHeight="1" x14ac:dyDescent="0.2">
      <c r="B238" s="41"/>
      <c r="C238" s="42"/>
      <c r="D238" s="41"/>
      <c r="E238" s="48"/>
      <c r="F238" s="48"/>
    </row>
    <row r="239" spans="1:8" ht="13.15" customHeight="1" x14ac:dyDescent="0.2">
      <c r="B239" s="41"/>
      <c r="C239" s="42"/>
      <c r="D239" s="41"/>
      <c r="E239" s="54" t="s">
        <v>52</v>
      </c>
      <c r="F239" s="53"/>
    </row>
    <row r="240" spans="1:8" ht="38.25" x14ac:dyDescent="0.2">
      <c r="A240" s="60">
        <v>45</v>
      </c>
      <c r="B240" s="41"/>
      <c r="C240" s="82" t="s">
        <v>169</v>
      </c>
      <c r="D240" s="41"/>
      <c r="E240" s="140">
        <f>'Additional Grants'!E39:F39</f>
        <v>0</v>
      </c>
      <c r="F240" s="141"/>
    </row>
    <row r="241" spans="1:57" ht="8.4499999999999993" customHeight="1" x14ac:dyDescent="0.2">
      <c r="B241" s="41"/>
      <c r="C241" s="42"/>
      <c r="D241" s="41"/>
      <c r="E241" s="43"/>
      <c r="F241" s="43"/>
    </row>
    <row r="242" spans="1:57" ht="12.75" customHeight="1" x14ac:dyDescent="0.2">
      <c r="B242" s="41"/>
      <c r="C242" s="39" t="s">
        <v>56</v>
      </c>
      <c r="D242" s="41"/>
      <c r="E242" s="125">
        <f>ROUND(SUM(E214:F240),2)</f>
        <v>0</v>
      </c>
      <c r="F242" s="125"/>
    </row>
    <row r="243" spans="1:57" s="61" customFormat="1" ht="9.6" customHeight="1" x14ac:dyDescent="0.2">
      <c r="A243" s="60"/>
      <c r="B243" s="73"/>
      <c r="C243" s="74"/>
      <c r="D243" s="73"/>
      <c r="E243" s="55"/>
      <c r="F243" s="55"/>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row>
    <row r="244" spans="1:57" x14ac:dyDescent="0.2">
      <c r="B244" s="13" t="s">
        <v>154</v>
      </c>
      <c r="C244" s="32"/>
      <c r="D244" s="32"/>
    </row>
    <row r="245" spans="1:57" ht="9.6" customHeight="1" x14ac:dyDescent="0.2">
      <c r="B245" s="6"/>
      <c r="C245" s="6"/>
      <c r="D245" s="6"/>
      <c r="E245" s="14"/>
      <c r="F245" s="14"/>
    </row>
    <row r="246" spans="1:57" ht="12.75" customHeight="1" x14ac:dyDescent="0.2">
      <c r="A246" s="60">
        <v>46</v>
      </c>
      <c r="B246" s="38" t="s">
        <v>171</v>
      </c>
      <c r="C246" s="15"/>
      <c r="D246" s="6"/>
      <c r="G246" s="75" t="str">
        <f>IF(E247&gt;0,"PLEASE CONTACT TAX DEPARTMENT REGARDING THIS ANSWER","")</f>
        <v/>
      </c>
      <c r="H246" s="40"/>
    </row>
    <row r="247" spans="1:57" ht="12.75" customHeight="1" x14ac:dyDescent="0.2">
      <c r="B247" s="15" t="s">
        <v>170</v>
      </c>
      <c r="C247" s="15"/>
      <c r="D247" s="6"/>
      <c r="E247" s="126">
        <v>0</v>
      </c>
      <c r="F247" s="127"/>
      <c r="G247" s="75"/>
      <c r="H247" s="40"/>
    </row>
    <row r="248" spans="1:57" ht="9.6" customHeight="1" x14ac:dyDescent="0.2">
      <c r="B248" s="6"/>
      <c r="C248" s="6"/>
      <c r="D248" s="6"/>
      <c r="E248" s="49"/>
      <c r="F248" s="49"/>
    </row>
    <row r="249" spans="1:57" ht="12.75" customHeight="1" x14ac:dyDescent="0.2">
      <c r="A249" s="60">
        <v>47</v>
      </c>
      <c r="B249" s="38" t="s">
        <v>205</v>
      </c>
      <c r="C249" s="6"/>
      <c r="D249" s="6"/>
      <c r="G249" s="75" t="str">
        <f>IF(E250&gt;0,"PLEASE CONTACT TAX DEPARTMENT REGARDING THIS ANSWER","")</f>
        <v/>
      </c>
    </row>
    <row r="250" spans="1:57" ht="12.75" customHeight="1" x14ac:dyDescent="0.2">
      <c r="B250" s="38" t="s">
        <v>206</v>
      </c>
      <c r="C250" s="6"/>
      <c r="D250" s="6"/>
      <c r="E250" s="126">
        <v>0</v>
      </c>
      <c r="F250" s="127"/>
      <c r="G250" s="75"/>
    </row>
    <row r="251" spans="1:57" ht="9.6" customHeight="1" x14ac:dyDescent="0.2">
      <c r="B251" s="6"/>
      <c r="C251" s="6"/>
      <c r="D251" s="6"/>
      <c r="E251" s="49"/>
      <c r="F251" s="49"/>
    </row>
    <row r="252" spans="1:57" ht="12.75" customHeight="1" x14ac:dyDescent="0.2">
      <c r="A252" s="60">
        <v>48</v>
      </c>
      <c r="B252" s="15" t="s">
        <v>43</v>
      </c>
      <c r="C252" s="6"/>
      <c r="D252" s="6"/>
      <c r="E252" s="126">
        <v>0</v>
      </c>
      <c r="F252" s="127"/>
      <c r="G252" s="143" t="str">
        <f>IF(E252&gt;0,"IF PROFESSIONAL FEES LISTED ARE TO COMPENSATE A CLUB MEMBER, PLEASE PROVIDE TAX DEPARTMENT WITH COPIES OF AGREEMENTS","")</f>
        <v/>
      </c>
      <c r="H252" s="143"/>
      <c r="I252" s="143"/>
      <c r="J252" s="143"/>
      <c r="K252" s="143"/>
      <c r="L252" s="143"/>
    </row>
    <row r="253" spans="1:57" ht="9.6" customHeight="1" x14ac:dyDescent="0.2">
      <c r="B253" s="6"/>
      <c r="C253" s="6"/>
      <c r="D253" s="6"/>
      <c r="E253" s="49"/>
      <c r="F253" s="49"/>
      <c r="G253" s="143"/>
      <c r="H253" s="143"/>
      <c r="I253" s="143"/>
      <c r="J253" s="143"/>
      <c r="K253" s="143"/>
      <c r="L253" s="143"/>
    </row>
    <row r="254" spans="1:57" ht="12.75" customHeight="1" x14ac:dyDescent="0.2">
      <c r="A254" s="60">
        <v>49</v>
      </c>
      <c r="B254" s="15" t="s">
        <v>44</v>
      </c>
      <c r="C254" s="6"/>
      <c r="D254" s="6"/>
      <c r="E254" s="126">
        <v>0</v>
      </c>
      <c r="F254" s="127"/>
      <c r="G254" s="143"/>
      <c r="H254" s="143"/>
      <c r="I254" s="143"/>
      <c r="J254" s="143"/>
      <c r="K254" s="143"/>
      <c r="L254" s="143"/>
    </row>
    <row r="255" spans="1:57" ht="9.6" customHeight="1" x14ac:dyDescent="0.2">
      <c r="B255" s="6"/>
      <c r="C255" s="6"/>
      <c r="D255" s="6"/>
      <c r="E255" s="49"/>
      <c r="F255" s="49"/>
      <c r="G255" s="76"/>
      <c r="H255" s="76"/>
      <c r="I255" s="76"/>
      <c r="J255" s="76"/>
      <c r="K255" s="76"/>
      <c r="L255" s="76"/>
    </row>
    <row r="256" spans="1:57" ht="12.75" customHeight="1" x14ac:dyDescent="0.2">
      <c r="A256" s="60">
        <v>50</v>
      </c>
      <c r="B256" s="15" t="s">
        <v>45</v>
      </c>
      <c r="C256" s="6"/>
      <c r="D256" s="6"/>
      <c r="E256" s="126">
        <v>0</v>
      </c>
      <c r="F256" s="127"/>
      <c r="G256" s="76"/>
      <c r="H256" s="76"/>
      <c r="I256" s="76"/>
      <c r="J256" s="76"/>
      <c r="K256" s="76"/>
      <c r="L256" s="76"/>
    </row>
    <row r="257" spans="1:57" ht="9.6" customHeight="1" x14ac:dyDescent="0.2">
      <c r="B257" s="6"/>
      <c r="C257" s="6"/>
      <c r="D257" s="6"/>
      <c r="E257" s="49"/>
      <c r="F257" s="49"/>
    </row>
    <row r="258" spans="1:57" ht="12.75" customHeight="1" x14ac:dyDescent="0.2">
      <c r="B258" s="32"/>
      <c r="C258" s="32" t="s">
        <v>155</v>
      </c>
      <c r="D258" s="32"/>
      <c r="E258" s="125">
        <f>ROUND(SUM(E247:F256),2)</f>
        <v>0</v>
      </c>
      <c r="F258" s="125"/>
    </row>
    <row r="259" spans="1:57" ht="9.6" customHeight="1" x14ac:dyDescent="0.2">
      <c r="B259" s="32"/>
      <c r="C259" s="32"/>
      <c r="D259" s="32"/>
      <c r="E259" s="49"/>
      <c r="F259" s="49"/>
    </row>
    <row r="260" spans="1:57" ht="18.600000000000001" customHeight="1" x14ac:dyDescent="0.2">
      <c r="B260" s="13" t="s">
        <v>157</v>
      </c>
      <c r="C260" s="6"/>
      <c r="D260" s="6"/>
      <c r="E260" s="49"/>
      <c r="F260" s="49"/>
    </row>
    <row r="261" spans="1:57" ht="4.1500000000000004" customHeight="1" x14ac:dyDescent="0.2">
      <c r="B261" s="6"/>
      <c r="C261" s="6"/>
      <c r="D261" s="6"/>
      <c r="E261" s="49"/>
      <c r="F261" s="49"/>
    </row>
    <row r="262" spans="1:57" ht="12.75" customHeight="1" x14ac:dyDescent="0.2">
      <c r="A262" s="60">
        <v>51</v>
      </c>
      <c r="B262" s="69" t="s">
        <v>25</v>
      </c>
      <c r="C262" s="6"/>
      <c r="D262" s="6"/>
      <c r="E262" s="126">
        <v>0</v>
      </c>
      <c r="F262" s="127"/>
      <c r="G262" s="40"/>
      <c r="H262" s="40"/>
    </row>
    <row r="263" spans="1:57" s="61" customFormat="1" ht="9.6" customHeight="1" x14ac:dyDescent="0.2">
      <c r="A263" s="60"/>
      <c r="B263" s="69"/>
      <c r="C263" s="70"/>
      <c r="D263" s="70"/>
      <c r="E263" s="71"/>
      <c r="F263" s="71"/>
      <c r="G263" s="72"/>
      <c r="H263" s="7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row>
    <row r="264" spans="1:57" ht="12.75" customHeight="1" x14ac:dyDescent="0.2">
      <c r="A264" s="60">
        <v>52</v>
      </c>
      <c r="B264" s="69" t="s">
        <v>5</v>
      </c>
      <c r="C264" s="6"/>
      <c r="D264" s="6"/>
      <c r="E264" s="126">
        <v>0</v>
      </c>
      <c r="F264" s="127"/>
      <c r="G264" s="40"/>
      <c r="H264" s="40"/>
    </row>
    <row r="265" spans="1:57" ht="9.6" customHeight="1" x14ac:dyDescent="0.2">
      <c r="B265" s="70"/>
      <c r="C265" s="6"/>
      <c r="D265" s="6"/>
      <c r="E265" s="49"/>
      <c r="F265" s="49"/>
    </row>
    <row r="266" spans="1:57" ht="12.75" customHeight="1" x14ac:dyDescent="0.2">
      <c r="A266" s="60">
        <v>53</v>
      </c>
      <c r="B266" s="69" t="s">
        <v>27</v>
      </c>
      <c r="C266" s="6"/>
      <c r="D266" s="6"/>
      <c r="E266" s="126">
        <v>0</v>
      </c>
      <c r="F266" s="127"/>
      <c r="G266" s="40"/>
      <c r="H266" s="40"/>
    </row>
    <row r="267" spans="1:57" ht="9.6" customHeight="1" x14ac:dyDescent="0.2">
      <c r="B267" s="6"/>
      <c r="C267" s="6"/>
      <c r="D267" s="6"/>
      <c r="E267" s="49"/>
      <c r="F267" s="49"/>
    </row>
    <row r="268" spans="1:57" ht="12.75" customHeight="1" x14ac:dyDescent="0.2">
      <c r="B268" s="32"/>
      <c r="C268" s="32" t="s">
        <v>152</v>
      </c>
      <c r="D268" s="6"/>
      <c r="E268" s="140">
        <f>ROUND(SUM(E262:F266),2)</f>
        <v>0</v>
      </c>
      <c r="F268" s="141"/>
    </row>
    <row r="269" spans="1:57" ht="9.6" customHeight="1" x14ac:dyDescent="0.2">
      <c r="B269" s="6"/>
      <c r="C269" s="6"/>
      <c r="D269" s="6"/>
      <c r="E269" s="49"/>
      <c r="F269" s="49"/>
    </row>
    <row r="270" spans="1:57" ht="13.9" customHeight="1" x14ac:dyDescent="0.2">
      <c r="B270" s="13" t="s">
        <v>156</v>
      </c>
      <c r="C270" s="6"/>
      <c r="D270" s="6"/>
      <c r="E270" s="169"/>
      <c r="F270" s="169"/>
      <c r="G270" s="40"/>
      <c r="H270" s="40"/>
    </row>
    <row r="271" spans="1:57" ht="9.6" customHeight="1" x14ac:dyDescent="0.2">
      <c r="B271" s="6"/>
      <c r="C271" s="6"/>
      <c r="D271" s="6"/>
      <c r="E271" s="49"/>
      <c r="F271" s="49"/>
    </row>
    <row r="272" spans="1:57" ht="12.75" customHeight="1" x14ac:dyDescent="0.2">
      <c r="A272" s="60">
        <v>54</v>
      </c>
      <c r="B272" s="15" t="s">
        <v>2</v>
      </c>
      <c r="C272" s="6"/>
      <c r="D272" s="6"/>
      <c r="E272" s="126">
        <v>0</v>
      </c>
      <c r="F272" s="127"/>
      <c r="G272" s="40"/>
      <c r="H272" s="40"/>
    </row>
    <row r="273" spans="1:8" ht="9.6" customHeight="1" x14ac:dyDescent="0.2">
      <c r="B273" s="6"/>
      <c r="C273" s="6"/>
      <c r="D273" s="6"/>
      <c r="E273" s="49"/>
      <c r="F273" s="49"/>
    </row>
    <row r="274" spans="1:8" ht="12.75" customHeight="1" x14ac:dyDescent="0.2">
      <c r="A274" s="60">
        <v>55</v>
      </c>
      <c r="B274" s="15" t="s">
        <v>3</v>
      </c>
      <c r="C274" s="6"/>
      <c r="D274" s="6"/>
      <c r="E274" s="126">
        <v>0</v>
      </c>
      <c r="F274" s="127"/>
      <c r="G274" s="40"/>
      <c r="H274" s="40"/>
    </row>
    <row r="275" spans="1:8" ht="9.6" customHeight="1" x14ac:dyDescent="0.2">
      <c r="B275" s="6"/>
      <c r="C275" s="6"/>
      <c r="D275" s="6"/>
      <c r="E275" s="49"/>
      <c r="F275" s="49"/>
    </row>
    <row r="276" spans="1:8" ht="12.75" customHeight="1" x14ac:dyDescent="0.2">
      <c r="A276" s="60">
        <v>56</v>
      </c>
      <c r="B276" s="15" t="s">
        <v>4</v>
      </c>
      <c r="C276" s="6"/>
      <c r="D276" s="6"/>
      <c r="E276" s="126">
        <v>0</v>
      </c>
      <c r="F276" s="127"/>
      <c r="G276" s="40"/>
      <c r="H276" s="40"/>
    </row>
    <row r="277" spans="1:8" ht="9.6" customHeight="1" x14ac:dyDescent="0.2">
      <c r="B277" s="6"/>
      <c r="C277" s="6"/>
      <c r="D277" s="6"/>
      <c r="E277" s="49"/>
      <c r="F277" s="49"/>
    </row>
    <row r="278" spans="1:8" ht="12.75" customHeight="1" x14ac:dyDescent="0.2">
      <c r="A278" s="60">
        <v>57</v>
      </c>
      <c r="B278" s="15" t="s">
        <v>24</v>
      </c>
      <c r="C278" s="6"/>
      <c r="D278" s="6"/>
      <c r="E278" s="126">
        <v>0</v>
      </c>
      <c r="F278" s="127"/>
      <c r="G278" s="40"/>
      <c r="H278" s="40"/>
    </row>
    <row r="279" spans="1:8" ht="9.6" customHeight="1" x14ac:dyDescent="0.2">
      <c r="B279" s="6"/>
      <c r="C279" s="6"/>
      <c r="D279" s="6"/>
      <c r="E279" s="49"/>
      <c r="F279" s="49"/>
    </row>
    <row r="280" spans="1:8" ht="12.75" customHeight="1" x14ac:dyDescent="0.2">
      <c r="A280" s="60">
        <v>58</v>
      </c>
      <c r="B280" s="38" t="s">
        <v>144</v>
      </c>
      <c r="C280" s="6"/>
      <c r="D280" s="6"/>
      <c r="E280" s="126">
        <v>0</v>
      </c>
      <c r="F280" s="127"/>
      <c r="G280" s="40"/>
      <c r="H280" s="40"/>
    </row>
    <row r="281" spans="1:8" ht="9.6" customHeight="1" x14ac:dyDescent="0.2">
      <c r="B281" s="6"/>
      <c r="C281" s="6"/>
      <c r="D281" s="6"/>
      <c r="E281" s="49"/>
      <c r="F281" s="49"/>
    </row>
    <row r="282" spans="1:8" ht="12.75" customHeight="1" x14ac:dyDescent="0.2">
      <c r="A282" s="60">
        <v>59</v>
      </c>
      <c r="B282" s="15" t="s">
        <v>26</v>
      </c>
      <c r="C282" s="6"/>
      <c r="D282" s="6"/>
      <c r="E282" s="126">
        <v>0</v>
      </c>
      <c r="F282" s="127"/>
      <c r="G282" s="40"/>
      <c r="H282" s="40"/>
    </row>
    <row r="283" spans="1:8" ht="9.6" customHeight="1" x14ac:dyDescent="0.2">
      <c r="B283" s="6"/>
      <c r="C283" s="6"/>
      <c r="D283" s="6"/>
      <c r="E283" s="49"/>
      <c r="F283" s="49"/>
    </row>
    <row r="284" spans="1:8" ht="12.75" customHeight="1" x14ac:dyDescent="0.2">
      <c r="A284" s="60">
        <v>60</v>
      </c>
      <c r="B284" s="15" t="s">
        <v>53</v>
      </c>
      <c r="C284" s="6"/>
      <c r="D284" s="6"/>
      <c r="E284" s="126">
        <v>0</v>
      </c>
      <c r="F284" s="127"/>
      <c r="G284" s="40"/>
      <c r="H284" s="40"/>
    </row>
    <row r="285" spans="1:8" ht="9.6" customHeight="1" x14ac:dyDescent="0.2">
      <c r="B285" s="6"/>
      <c r="C285" s="6"/>
      <c r="D285" s="6"/>
      <c r="E285" s="49"/>
      <c r="F285" s="49"/>
    </row>
    <row r="286" spans="1:8" ht="12.75" customHeight="1" x14ac:dyDescent="0.2">
      <c r="A286" s="60">
        <v>61</v>
      </c>
      <c r="B286" s="15" t="s">
        <v>54</v>
      </c>
      <c r="C286" s="6"/>
      <c r="D286" s="6"/>
      <c r="E286" s="126">
        <v>0</v>
      </c>
      <c r="F286" s="127"/>
      <c r="G286" s="40"/>
      <c r="H286" s="40"/>
    </row>
    <row r="287" spans="1:8" ht="9.6" customHeight="1" x14ac:dyDescent="0.2">
      <c r="B287" s="6"/>
      <c r="C287" s="6"/>
      <c r="D287" s="6"/>
      <c r="E287" s="49"/>
      <c r="F287" s="49"/>
    </row>
    <row r="288" spans="1:8" ht="12.75" customHeight="1" x14ac:dyDescent="0.2">
      <c r="A288" s="60">
        <v>62</v>
      </c>
      <c r="B288" s="15" t="s">
        <v>36</v>
      </c>
      <c r="C288" s="6"/>
      <c r="D288" s="6"/>
      <c r="E288" s="126">
        <v>0</v>
      </c>
      <c r="F288" s="127"/>
      <c r="G288" s="40"/>
      <c r="H288" s="40"/>
    </row>
    <row r="289" spans="1:6" ht="9.6" customHeight="1" x14ac:dyDescent="0.2">
      <c r="B289" s="6"/>
      <c r="C289" s="6"/>
      <c r="D289" s="6"/>
      <c r="E289" s="49"/>
      <c r="F289" s="49"/>
    </row>
    <row r="290" spans="1:6" ht="12.75" customHeight="1" x14ac:dyDescent="0.2">
      <c r="A290" s="60">
        <v>63</v>
      </c>
      <c r="B290" s="15" t="s">
        <v>46</v>
      </c>
      <c r="C290" s="3"/>
      <c r="D290" s="6"/>
      <c r="E290" s="124">
        <v>0</v>
      </c>
      <c r="F290" s="124"/>
    </row>
    <row r="291" spans="1:6" ht="9.6" customHeight="1" x14ac:dyDescent="0.2">
      <c r="B291" s="6"/>
      <c r="C291" s="6"/>
      <c r="D291" s="6"/>
      <c r="E291" s="49"/>
      <c r="F291" s="49"/>
    </row>
    <row r="292" spans="1:6" ht="12.75" customHeight="1" x14ac:dyDescent="0.2">
      <c r="A292" s="60">
        <v>64</v>
      </c>
      <c r="B292" s="15" t="s">
        <v>46</v>
      </c>
      <c r="C292" s="3"/>
      <c r="D292" s="6"/>
      <c r="E292" s="124">
        <v>0</v>
      </c>
      <c r="F292" s="124"/>
    </row>
    <row r="293" spans="1:6" ht="9.6" customHeight="1" x14ac:dyDescent="0.2">
      <c r="B293" s="6"/>
      <c r="C293" s="6"/>
      <c r="D293" s="6"/>
      <c r="E293" s="49"/>
      <c r="F293" s="49"/>
    </row>
    <row r="294" spans="1:6" ht="12.75" customHeight="1" x14ac:dyDescent="0.2">
      <c r="A294" s="60">
        <v>65</v>
      </c>
      <c r="B294" s="15" t="s">
        <v>46</v>
      </c>
      <c r="C294" s="3"/>
      <c r="D294" s="6"/>
      <c r="E294" s="124">
        <v>0</v>
      </c>
      <c r="F294" s="124"/>
    </row>
    <row r="295" spans="1:6" ht="9.6" customHeight="1" x14ac:dyDescent="0.2">
      <c r="B295" s="6"/>
      <c r="C295" s="6"/>
      <c r="D295" s="6"/>
      <c r="E295" s="49"/>
      <c r="F295" s="49"/>
    </row>
    <row r="296" spans="1:6" ht="12.75" customHeight="1" x14ac:dyDescent="0.2">
      <c r="A296" s="60">
        <v>66</v>
      </c>
      <c r="B296" s="15" t="s">
        <v>46</v>
      </c>
      <c r="C296" s="3"/>
      <c r="D296" s="6"/>
      <c r="E296" s="124">
        <v>0</v>
      </c>
      <c r="F296" s="124"/>
    </row>
    <row r="297" spans="1:6" ht="9.6" customHeight="1" x14ac:dyDescent="0.2">
      <c r="B297" s="6"/>
      <c r="C297" s="6"/>
      <c r="D297" s="6"/>
      <c r="E297" s="49"/>
      <c r="F297" s="49"/>
    </row>
    <row r="298" spans="1:6" ht="12.75" customHeight="1" x14ac:dyDescent="0.2">
      <c r="A298" s="60">
        <v>67</v>
      </c>
      <c r="B298" s="15" t="s">
        <v>46</v>
      </c>
      <c r="C298" s="3"/>
      <c r="D298" s="6"/>
      <c r="E298" s="124">
        <v>0</v>
      </c>
      <c r="F298" s="124"/>
    </row>
    <row r="299" spans="1:6" ht="9.6" customHeight="1" x14ac:dyDescent="0.2">
      <c r="B299" s="6"/>
      <c r="C299" s="6"/>
      <c r="D299" s="6"/>
      <c r="E299" s="49"/>
      <c r="F299" s="49"/>
    </row>
    <row r="300" spans="1:6" ht="27.6" customHeight="1" x14ac:dyDescent="0.2">
      <c r="A300" s="60">
        <v>68</v>
      </c>
      <c r="B300" s="142" t="s">
        <v>172</v>
      </c>
      <c r="C300" s="142"/>
      <c r="D300" s="6"/>
      <c r="E300" s="125">
        <f>'Additional Expenses'!E29:F29</f>
        <v>0</v>
      </c>
      <c r="F300" s="125"/>
    </row>
    <row r="301" spans="1:6" ht="9.6" customHeight="1" thickBot="1" x14ac:dyDescent="0.25">
      <c r="B301" s="6"/>
      <c r="C301" s="6"/>
      <c r="D301" s="6"/>
      <c r="E301" s="14"/>
      <c r="F301" s="14"/>
    </row>
    <row r="302" spans="1:6" ht="12.75" customHeight="1" thickBot="1" x14ac:dyDescent="0.25">
      <c r="C302" s="6" t="s">
        <v>47</v>
      </c>
      <c r="D302" s="6"/>
      <c r="E302" s="129">
        <f>ROUND(SUM(E272:F300),2)</f>
        <v>0</v>
      </c>
      <c r="F302" s="130"/>
    </row>
    <row r="303" spans="1:6" ht="9.6" customHeight="1" thickBot="1" x14ac:dyDescent="0.25">
      <c r="B303" s="6"/>
      <c r="C303" s="6"/>
      <c r="D303" s="6"/>
      <c r="E303" s="49"/>
      <c r="F303" s="49"/>
    </row>
    <row r="304" spans="1:6" ht="12.75" customHeight="1" thickBot="1" x14ac:dyDescent="0.25">
      <c r="B304" s="6"/>
      <c r="C304" s="13" t="s">
        <v>55</v>
      </c>
      <c r="D304" s="6"/>
      <c r="E304" s="133">
        <f>ROUND(SUM(E242,E258,E268,E302),2)</f>
        <v>0</v>
      </c>
      <c r="F304" s="134"/>
    </row>
    <row r="305" spans="2:6" ht="9.6" customHeight="1" thickBot="1" x14ac:dyDescent="0.25">
      <c r="B305" s="6"/>
      <c r="C305" s="6"/>
      <c r="D305" s="6"/>
      <c r="E305" s="49"/>
      <c r="F305" s="49"/>
    </row>
    <row r="306" spans="2:6" ht="12.75" customHeight="1" thickBot="1" x14ac:dyDescent="0.25">
      <c r="B306" s="13" t="s">
        <v>136</v>
      </c>
      <c r="E306" s="133">
        <f>ROUND(E204-E304,2)</f>
        <v>0</v>
      </c>
      <c r="F306" s="134"/>
    </row>
    <row r="307" spans="2:6" ht="9.6" customHeight="1" x14ac:dyDescent="0.2">
      <c r="B307" s="6"/>
      <c r="C307" s="6"/>
      <c r="D307" s="6"/>
      <c r="E307" s="49"/>
      <c r="F307" s="49"/>
    </row>
    <row r="308" spans="2:6" ht="9.6" customHeight="1" thickBot="1" x14ac:dyDescent="0.25">
      <c r="B308" s="6"/>
      <c r="C308" s="6"/>
      <c r="D308" s="6"/>
      <c r="E308" s="49"/>
      <c r="F308" s="49"/>
    </row>
    <row r="309" spans="2:6" ht="12.75" customHeight="1" thickBot="1" x14ac:dyDescent="0.25">
      <c r="B309" s="13" t="s">
        <v>71</v>
      </c>
      <c r="E309" s="133">
        <f>ROUND(E102-E306,2)</f>
        <v>0</v>
      </c>
      <c r="F309" s="134"/>
    </row>
    <row r="310" spans="2:6" ht="25.9" customHeight="1" x14ac:dyDescent="0.2">
      <c r="B310" s="166" t="s">
        <v>122</v>
      </c>
      <c r="C310" s="167"/>
      <c r="D310" s="168"/>
      <c r="E310" s="128"/>
      <c r="F310" s="128"/>
    </row>
    <row r="312" spans="2:6" ht="15.75" x14ac:dyDescent="0.25">
      <c r="B312" s="63" t="s">
        <v>174</v>
      </c>
      <c r="C312" s="64"/>
      <c r="D312" s="64"/>
      <c r="E312" s="64"/>
      <c r="F312" s="64"/>
    </row>
    <row r="314" spans="2:6" x14ac:dyDescent="0.2">
      <c r="B314" s="6" t="s">
        <v>58</v>
      </c>
    </row>
    <row r="315" spans="2:6" x14ac:dyDescent="0.2">
      <c r="B315" s="6" t="s">
        <v>59</v>
      </c>
    </row>
    <row r="316" spans="2:6" ht="13.15" customHeight="1" x14ac:dyDescent="0.2">
      <c r="B316" s="6" t="s">
        <v>60</v>
      </c>
    </row>
    <row r="318" spans="2:6" x14ac:dyDescent="0.2">
      <c r="B318" s="6" t="s">
        <v>84</v>
      </c>
    </row>
    <row r="319" spans="2:6" x14ac:dyDescent="0.2">
      <c r="B319" s="6" t="s">
        <v>85</v>
      </c>
    </row>
    <row r="320" spans="2:6" x14ac:dyDescent="0.2">
      <c r="B320" s="32" t="s">
        <v>112</v>
      </c>
    </row>
    <row r="321" spans="1:3" x14ac:dyDescent="0.2">
      <c r="B321" s="32" t="s">
        <v>113</v>
      </c>
    </row>
    <row r="322" spans="1:3" ht="13.15" customHeight="1" x14ac:dyDescent="0.2">
      <c r="B322" s="6" t="s">
        <v>86</v>
      </c>
    </row>
    <row r="324" spans="1:3" x14ac:dyDescent="0.2">
      <c r="B324" s="13" t="s">
        <v>61</v>
      </c>
    </row>
    <row r="325" spans="1:3" ht="51" customHeight="1" x14ac:dyDescent="0.2">
      <c r="A325" s="60">
        <v>69</v>
      </c>
      <c r="B325" s="164"/>
      <c r="C325" s="165"/>
    </row>
    <row r="327" spans="1:3" x14ac:dyDescent="0.2">
      <c r="B327" s="6" t="s">
        <v>62</v>
      </c>
      <c r="C327" s="8"/>
    </row>
    <row r="328" spans="1:3" ht="13.15" customHeight="1" x14ac:dyDescent="0.2">
      <c r="B328" s="6" t="s">
        <v>63</v>
      </c>
      <c r="C328" s="8"/>
    </row>
    <row r="330" spans="1:3" x14ac:dyDescent="0.2">
      <c r="B330" s="13" t="s">
        <v>64</v>
      </c>
    </row>
    <row r="331" spans="1:3" ht="51" customHeight="1" x14ac:dyDescent="0.2">
      <c r="A331" s="60">
        <v>70</v>
      </c>
      <c r="B331" s="172"/>
      <c r="C331" s="173"/>
    </row>
    <row r="333" spans="1:3" x14ac:dyDescent="0.2">
      <c r="B333" s="6" t="s">
        <v>62</v>
      </c>
      <c r="C333" s="2"/>
    </row>
    <row r="334" spans="1:3" ht="13.15" customHeight="1" x14ac:dyDescent="0.2">
      <c r="B334" s="6" t="s">
        <v>63</v>
      </c>
      <c r="C334" s="8"/>
    </row>
    <row r="336" spans="1:3" x14ac:dyDescent="0.2">
      <c r="B336" s="13" t="s">
        <v>65</v>
      </c>
    </row>
    <row r="337" spans="1:3" ht="51" customHeight="1" x14ac:dyDescent="0.2">
      <c r="A337" s="60">
        <v>71</v>
      </c>
      <c r="B337" s="171"/>
      <c r="C337" s="165"/>
    </row>
    <row r="339" spans="1:3" x14ac:dyDescent="0.2">
      <c r="B339" s="6" t="s">
        <v>62</v>
      </c>
      <c r="C339" s="2"/>
    </row>
    <row r="340" spans="1:3" x14ac:dyDescent="0.2">
      <c r="B340" s="6" t="s">
        <v>63</v>
      </c>
      <c r="C340" s="2"/>
    </row>
    <row r="342" spans="1:3" ht="57" customHeight="1" x14ac:dyDescent="0.2">
      <c r="B342" s="146" t="s">
        <v>147</v>
      </c>
      <c r="C342" s="146"/>
    </row>
    <row r="343" spans="1:3" x14ac:dyDescent="0.2">
      <c r="B343" s="32"/>
      <c r="C343" s="32"/>
    </row>
    <row r="344" spans="1:3" ht="30" customHeight="1" x14ac:dyDescent="0.2">
      <c r="B344" s="146" t="s">
        <v>173</v>
      </c>
      <c r="C344" s="146"/>
    </row>
    <row r="347" spans="1:3" x14ac:dyDescent="0.2">
      <c r="B347" s="67"/>
      <c r="C347" s="67"/>
    </row>
    <row r="348" spans="1:3" x14ac:dyDescent="0.2">
      <c r="B348" s="68" t="s">
        <v>148</v>
      </c>
      <c r="C348" s="68" t="s">
        <v>149</v>
      </c>
    </row>
    <row r="350" spans="1:3" x14ac:dyDescent="0.2">
      <c r="B350" s="67"/>
      <c r="C350" s="67"/>
    </row>
    <row r="351" spans="1:3" x14ac:dyDescent="0.2">
      <c r="B351" s="68" t="s">
        <v>150</v>
      </c>
      <c r="C351" s="68" t="s">
        <v>151</v>
      </c>
    </row>
    <row r="353" spans="2:6" ht="15.75" x14ac:dyDescent="0.25">
      <c r="B353" s="63" t="s">
        <v>124</v>
      </c>
      <c r="C353" s="19"/>
      <c r="D353" s="19"/>
      <c r="E353" s="19"/>
      <c r="F353" s="19"/>
    </row>
    <row r="354" spans="2:6" ht="50.45" customHeight="1" x14ac:dyDescent="0.2">
      <c r="B354" s="170" t="s">
        <v>180</v>
      </c>
      <c r="C354" s="170"/>
    </row>
    <row r="355" spans="2:6" x14ac:dyDescent="0.2">
      <c r="B355" s="13" t="s">
        <v>0</v>
      </c>
      <c r="C355" s="13" t="s">
        <v>66</v>
      </c>
    </row>
    <row r="356" spans="2:6" x14ac:dyDescent="0.2">
      <c r="B356" s="57"/>
      <c r="C356" s="57"/>
    </row>
    <row r="357" spans="2:6" x14ac:dyDescent="0.2">
      <c r="B357" s="2"/>
      <c r="C357" s="2"/>
    </row>
    <row r="358" spans="2:6" x14ac:dyDescent="0.2">
      <c r="B358" s="2"/>
      <c r="C358" s="2"/>
    </row>
    <row r="359" spans="2:6" x14ac:dyDescent="0.2">
      <c r="B359" s="2"/>
      <c r="C359" s="2"/>
    </row>
    <row r="360" spans="2:6" x14ac:dyDescent="0.2">
      <c r="B360" s="2"/>
      <c r="C360" s="2"/>
    </row>
    <row r="361" spans="2:6" x14ac:dyDescent="0.2">
      <c r="B361" s="2"/>
      <c r="C361" s="2"/>
    </row>
    <row r="362" spans="2:6" x14ac:dyDescent="0.2">
      <c r="B362" s="2"/>
      <c r="C362" s="2"/>
    </row>
    <row r="363" spans="2:6" x14ac:dyDescent="0.2">
      <c r="B363" s="2"/>
      <c r="C363" s="2"/>
    </row>
    <row r="364" spans="2:6" x14ac:dyDescent="0.2">
      <c r="B364" s="2"/>
      <c r="C364" s="2"/>
    </row>
    <row r="365" spans="2:6" x14ac:dyDescent="0.2">
      <c r="B365" s="2"/>
      <c r="C365" s="2"/>
    </row>
    <row r="366" spans="2:6" x14ac:dyDescent="0.2">
      <c r="B366" s="2"/>
      <c r="C366" s="2"/>
    </row>
    <row r="367" spans="2:6" x14ac:dyDescent="0.2">
      <c r="B367" s="2"/>
      <c r="C367" s="2"/>
    </row>
    <row r="368" spans="2:6" x14ac:dyDescent="0.2">
      <c r="B368" s="2"/>
      <c r="C368" s="2"/>
    </row>
    <row r="369" spans="2:3" x14ac:dyDescent="0.2">
      <c r="B369" s="2"/>
      <c r="C369" s="2"/>
    </row>
    <row r="370" spans="2:3" x14ac:dyDescent="0.2">
      <c r="B370" s="2"/>
      <c r="C370" s="2"/>
    </row>
    <row r="371" spans="2:3" x14ac:dyDescent="0.2">
      <c r="B371" s="2"/>
      <c r="C371" s="2"/>
    </row>
    <row r="372" spans="2:3" x14ac:dyDescent="0.2">
      <c r="B372" s="2"/>
      <c r="C372" s="2"/>
    </row>
    <row r="373" spans="2:3" x14ac:dyDescent="0.2">
      <c r="B373" s="2"/>
      <c r="C373" s="2"/>
    </row>
    <row r="374" spans="2:3" x14ac:dyDescent="0.2">
      <c r="B374" s="2"/>
      <c r="C374" s="2"/>
    </row>
    <row r="375" spans="2:3" x14ac:dyDescent="0.2">
      <c r="B375" s="2"/>
      <c r="C375" s="2"/>
    </row>
    <row r="376" spans="2:3" x14ac:dyDescent="0.2">
      <c r="B376" s="2"/>
      <c r="C376" s="2"/>
    </row>
    <row r="377" spans="2:3" x14ac:dyDescent="0.2">
      <c r="B377" s="2"/>
      <c r="C377" s="2"/>
    </row>
    <row r="378" spans="2:3" x14ac:dyDescent="0.2">
      <c r="B378" s="2"/>
      <c r="C378" s="2"/>
    </row>
    <row r="379" spans="2:3" x14ac:dyDescent="0.2">
      <c r="B379" s="2"/>
      <c r="C379" s="2"/>
    </row>
    <row r="380" spans="2:3" x14ac:dyDescent="0.2">
      <c r="B380" s="2"/>
      <c r="C380" s="2"/>
    </row>
    <row r="381" spans="2:3" x14ac:dyDescent="0.2">
      <c r="B381" s="2"/>
      <c r="C381" s="2"/>
    </row>
    <row r="382" spans="2:3" x14ac:dyDescent="0.2">
      <c r="B382" s="57"/>
      <c r="C382" s="2"/>
    </row>
    <row r="383" spans="2:3" x14ac:dyDescent="0.2">
      <c r="B383" s="2"/>
      <c r="C383" s="2"/>
    </row>
    <row r="384" spans="2:3" x14ac:dyDescent="0.2">
      <c r="B384" s="2"/>
      <c r="C384" s="2"/>
    </row>
    <row r="385" spans="1:6" x14ac:dyDescent="0.2">
      <c r="B385" s="2"/>
      <c r="C385" s="2"/>
    </row>
    <row r="386" spans="1:6" x14ac:dyDescent="0.2">
      <c r="B386" s="2"/>
      <c r="C386" s="2"/>
    </row>
    <row r="387" spans="1:6" x14ac:dyDescent="0.2">
      <c r="B387" s="2"/>
      <c r="C387" s="2"/>
    </row>
    <row r="388" spans="1:6" x14ac:dyDescent="0.2">
      <c r="B388" s="2"/>
      <c r="C388" s="2"/>
    </row>
    <row r="389" spans="1:6" x14ac:dyDescent="0.2">
      <c r="B389" s="2"/>
      <c r="C389" s="2"/>
    </row>
    <row r="390" spans="1:6" x14ac:dyDescent="0.2">
      <c r="B390" s="2"/>
      <c r="C390" s="2"/>
    </row>
    <row r="391" spans="1:6" x14ac:dyDescent="0.2">
      <c r="B391" s="2"/>
      <c r="C391" s="2"/>
    </row>
    <row r="392" spans="1:6" x14ac:dyDescent="0.2">
      <c r="B392" s="2"/>
      <c r="C392" s="2"/>
    </row>
    <row r="393" spans="1:6" s="19" customFormat="1" x14ac:dyDescent="0.2">
      <c r="A393" s="93"/>
    </row>
    <row r="394" spans="1:6" s="19" customFormat="1" x14ac:dyDescent="0.2">
      <c r="A394" s="93"/>
    </row>
    <row r="395" spans="1:6" s="19" customFormat="1" x14ac:dyDescent="0.2">
      <c r="A395" s="93"/>
      <c r="B395" s="26" t="s">
        <v>143</v>
      </c>
    </row>
    <row r="396" spans="1:6" x14ac:dyDescent="0.2">
      <c r="B396" s="65" t="s">
        <v>129</v>
      </c>
    </row>
    <row r="397" spans="1:6" ht="8.4499999999999993" customHeight="1" x14ac:dyDescent="0.2">
      <c r="B397" s="65"/>
    </row>
    <row r="398" spans="1:6" ht="85.9" customHeight="1" x14ac:dyDescent="0.2">
      <c r="B398" s="153"/>
      <c r="C398" s="155"/>
    </row>
    <row r="400" spans="1:6" ht="15.75" x14ac:dyDescent="0.25">
      <c r="B400" s="63" t="s">
        <v>132</v>
      </c>
      <c r="C400" s="19"/>
      <c r="D400" s="19"/>
      <c r="E400" s="19"/>
      <c r="F400" s="19"/>
    </row>
    <row r="401" spans="2:6" ht="15.75" x14ac:dyDescent="0.25">
      <c r="B401" s="63"/>
      <c r="C401" s="19"/>
      <c r="D401" s="19"/>
      <c r="E401" s="19"/>
      <c r="F401" s="19"/>
    </row>
    <row r="402" spans="2:6" ht="26.25" customHeight="1" x14ac:dyDescent="0.2">
      <c r="B402" s="163" t="s">
        <v>80</v>
      </c>
      <c r="C402" s="163"/>
    </row>
    <row r="404" spans="2:6" x14ac:dyDescent="0.2">
      <c r="B404" s="26" t="s">
        <v>72</v>
      </c>
      <c r="C404" s="5"/>
    </row>
    <row r="405" spans="2:6" x14ac:dyDescent="0.2">
      <c r="B405" s="26" t="s">
        <v>73</v>
      </c>
      <c r="C405" s="2"/>
    </row>
    <row r="406" spans="2:6" x14ac:dyDescent="0.2">
      <c r="B406" s="19"/>
      <c r="C406" s="2"/>
    </row>
    <row r="407" spans="2:6" x14ac:dyDescent="0.2">
      <c r="B407" s="26" t="s">
        <v>74</v>
      </c>
      <c r="C407" s="2"/>
    </row>
    <row r="408" spans="2:6" x14ac:dyDescent="0.2">
      <c r="B408" s="26" t="s">
        <v>131</v>
      </c>
      <c r="C408" s="2"/>
    </row>
    <row r="409" spans="2:6" x14ac:dyDescent="0.2">
      <c r="B409" s="19"/>
      <c r="C409" s="19"/>
    </row>
    <row r="410" spans="2:6" x14ac:dyDescent="0.2">
      <c r="B410" s="26" t="s">
        <v>72</v>
      </c>
      <c r="C410" s="5"/>
    </row>
    <row r="411" spans="2:6" x14ac:dyDescent="0.2">
      <c r="B411" s="26" t="s">
        <v>73</v>
      </c>
      <c r="C411" s="2"/>
    </row>
    <row r="412" spans="2:6" x14ac:dyDescent="0.2">
      <c r="B412" s="19"/>
      <c r="C412" s="2"/>
    </row>
    <row r="413" spans="2:6" x14ac:dyDescent="0.2">
      <c r="B413" s="26" t="s">
        <v>74</v>
      </c>
      <c r="C413" s="2"/>
    </row>
    <row r="414" spans="2:6" x14ac:dyDescent="0.2">
      <c r="B414" s="26" t="s">
        <v>131</v>
      </c>
      <c r="C414" s="2"/>
    </row>
    <row r="416" spans="2:6" x14ac:dyDescent="0.2">
      <c r="B416" s="26" t="s">
        <v>72</v>
      </c>
      <c r="C416" s="5"/>
    </row>
    <row r="417" spans="2:3" x14ac:dyDescent="0.2">
      <c r="B417" s="26" t="s">
        <v>73</v>
      </c>
      <c r="C417" s="2"/>
    </row>
    <row r="418" spans="2:3" x14ac:dyDescent="0.2">
      <c r="B418" s="19"/>
      <c r="C418" s="2"/>
    </row>
    <row r="419" spans="2:3" x14ac:dyDescent="0.2">
      <c r="B419" s="26" t="s">
        <v>74</v>
      </c>
      <c r="C419" s="2"/>
    </row>
    <row r="420" spans="2:3" x14ac:dyDescent="0.2">
      <c r="B420" s="26" t="s">
        <v>131</v>
      </c>
      <c r="C420" s="2"/>
    </row>
  </sheetData>
  <sheetProtection algorithmName="SHA-512" hashValue="boRPMHo+10u7qN6w36dlY7LJ/2OPVzrTBbpAQwQm6F1INLKfOv4/R2c8AgPMnJ7neYjqiYlkkA3lMc5ygy386A==" saltValue="08f+fMkfvsc9XMNfpF88RQ==" spinCount="100000" sheet="1" selectLockedCells="1"/>
  <mergeCells count="131">
    <mergeCell ref="B331:C331"/>
    <mergeCell ref="E288:F288"/>
    <mergeCell ref="E256:F256"/>
    <mergeCell ref="B40:C40"/>
    <mergeCell ref="E278:F278"/>
    <mergeCell ref="E290:F290"/>
    <mergeCell ref="E292:F292"/>
    <mergeCell ref="E294:F294"/>
    <mergeCell ref="E309:F309"/>
    <mergeCell ref="B50:C50"/>
    <mergeCell ref="E85:F85"/>
    <mergeCell ref="E116:F116"/>
    <mergeCell ref="E166:F166"/>
    <mergeCell ref="E242:F242"/>
    <mergeCell ref="B103:C103"/>
    <mergeCell ref="E130:F130"/>
    <mergeCell ref="E140:F140"/>
    <mergeCell ref="B100:C100"/>
    <mergeCell ref="E95:F95"/>
    <mergeCell ref="E99:F99"/>
    <mergeCell ref="E102:F102"/>
    <mergeCell ref="E268:F268"/>
    <mergeCell ref="E112:F112"/>
    <mergeCell ref="E142:F142"/>
    <mergeCell ref="B402:C402"/>
    <mergeCell ref="E220:F220"/>
    <mergeCell ref="E262:F262"/>
    <mergeCell ref="E264:F264"/>
    <mergeCell ref="E280:F280"/>
    <mergeCell ref="E284:F284"/>
    <mergeCell ref="E266:F266"/>
    <mergeCell ref="E296:F296"/>
    <mergeCell ref="E282:F282"/>
    <mergeCell ref="E286:F286"/>
    <mergeCell ref="E274:F274"/>
    <mergeCell ref="E252:F252"/>
    <mergeCell ref="E237:F237"/>
    <mergeCell ref="E233:F233"/>
    <mergeCell ref="B325:C325"/>
    <mergeCell ref="B310:D310"/>
    <mergeCell ref="E270:F270"/>
    <mergeCell ref="E304:F304"/>
    <mergeCell ref="E247:F247"/>
    <mergeCell ref="B354:C354"/>
    <mergeCell ref="B337:C337"/>
    <mergeCell ref="B342:C342"/>
    <mergeCell ref="B344:C344"/>
    <mergeCell ref="B398:C398"/>
    <mergeCell ref="A1:E1"/>
    <mergeCell ref="A2:E2"/>
    <mergeCell ref="B53:F53"/>
    <mergeCell ref="E90:F90"/>
    <mergeCell ref="B41:C41"/>
    <mergeCell ref="B43:C43"/>
    <mergeCell ref="B46:C46"/>
    <mergeCell ref="B47:C47"/>
    <mergeCell ref="B42:C42"/>
    <mergeCell ref="E62:F62"/>
    <mergeCell ref="E63:F63"/>
    <mergeCell ref="E84:F84"/>
    <mergeCell ref="E82:F82"/>
    <mergeCell ref="E83:F83"/>
    <mergeCell ref="B48:C48"/>
    <mergeCell ref="B49:C49"/>
    <mergeCell ref="E75:F75"/>
    <mergeCell ref="E65:F65"/>
    <mergeCell ref="E70:F70"/>
    <mergeCell ref="C32:E32"/>
    <mergeCell ref="C33:E33"/>
    <mergeCell ref="C34:E34"/>
    <mergeCell ref="B44:C44"/>
    <mergeCell ref="B45:C45"/>
    <mergeCell ref="E132:F132"/>
    <mergeCell ref="B300:C300"/>
    <mergeCell ref="G252:L254"/>
    <mergeCell ref="E201:F201"/>
    <mergeCell ref="E258:F258"/>
    <mergeCell ref="E178:F178"/>
    <mergeCell ref="E163:F163"/>
    <mergeCell ref="E114:F114"/>
    <mergeCell ref="B202:C202"/>
    <mergeCell ref="E180:F180"/>
    <mergeCell ref="E134:F134"/>
    <mergeCell ref="E128:F128"/>
    <mergeCell ref="E152:F152"/>
    <mergeCell ref="E176:F176"/>
    <mergeCell ref="B126:C126"/>
    <mergeCell ref="E173:F173"/>
    <mergeCell ref="B154:C154"/>
    <mergeCell ref="E120:F120"/>
    <mergeCell ref="E122:F122"/>
    <mergeCell ref="E124:F124"/>
    <mergeCell ref="B127:C127"/>
    <mergeCell ref="E184:F184"/>
    <mergeCell ref="E186:F186"/>
    <mergeCell ref="E188:F188"/>
    <mergeCell ref="E216:F216"/>
    <mergeCell ref="E240:F240"/>
    <mergeCell ref="E225:F225"/>
    <mergeCell ref="E276:F276"/>
    <mergeCell ref="E272:F272"/>
    <mergeCell ref="E198:F198"/>
    <mergeCell ref="E218:F218"/>
    <mergeCell ref="E250:F250"/>
    <mergeCell ref="E168:F168"/>
    <mergeCell ref="E191:F191"/>
    <mergeCell ref="E204:F204"/>
    <mergeCell ref="E298:F298"/>
    <mergeCell ref="E300:F300"/>
    <mergeCell ref="E144:F144"/>
    <mergeCell ref="E105:F105"/>
    <mergeCell ref="E310:F310"/>
    <mergeCell ref="E79:F79"/>
    <mergeCell ref="B58:F58"/>
    <mergeCell ref="E64:F64"/>
    <mergeCell ref="E306:F306"/>
    <mergeCell ref="E136:F136"/>
    <mergeCell ref="E148:F148"/>
    <mergeCell ref="E302:F302"/>
    <mergeCell ref="B180:D180"/>
    <mergeCell ref="E138:F138"/>
    <mergeCell ref="E150:F150"/>
    <mergeCell ref="E229:F229"/>
    <mergeCell ref="E67:F67"/>
    <mergeCell ref="E87:F87"/>
    <mergeCell ref="E103:F103"/>
    <mergeCell ref="E254:F254"/>
    <mergeCell ref="E146:F146"/>
    <mergeCell ref="E214:F214"/>
    <mergeCell ref="B165:C165"/>
    <mergeCell ref="B175:C175"/>
  </mergeCells>
  <conditionalFormatting sqref="E103">
    <cfRule type="cellIs" dxfId="10" priority="13" stopIfTrue="1" operator="equal">
      <formula>"ERROR"</formula>
    </cfRule>
    <cfRule type="cellIs" dxfId="9" priority="14" stopIfTrue="1" operator="equal">
      <formula>"CORRECT"</formula>
    </cfRule>
  </conditionalFormatting>
  <conditionalFormatting sqref="E309:F309">
    <cfRule type="cellIs" dxfId="8" priority="8" stopIfTrue="1" operator="greaterThan">
      <formula>0</formula>
    </cfRule>
  </conditionalFormatting>
  <conditionalFormatting sqref="E180:F180">
    <cfRule type="cellIs" dxfId="7" priority="6" stopIfTrue="1" operator="equal">
      <formula>"NO"</formula>
    </cfRule>
    <cfRule type="cellIs" dxfId="6" priority="7" stopIfTrue="1" operator="equal">
      <formula>"YES"</formula>
    </cfRule>
  </conditionalFormatting>
  <conditionalFormatting sqref="E201:F201">
    <cfRule type="cellIs" dxfId="5" priority="4" operator="greaterThanOrEqual">
      <formula>200000</formula>
    </cfRule>
  </conditionalFormatting>
  <conditionalFormatting sqref="E99:F99">
    <cfRule type="cellIs" dxfId="4" priority="3" operator="greaterThanOrEqual">
      <formula>500000</formula>
    </cfRule>
  </conditionalFormatting>
  <conditionalFormatting sqref="E247:F247 E250:F250 E252:F252">
    <cfRule type="cellIs" dxfId="3" priority="2" operator="greaterThan">
      <formula>0</formula>
    </cfRule>
  </conditionalFormatting>
  <conditionalFormatting sqref="G252:L254">
    <cfRule type="cellIs" dxfId="2" priority="1" operator="greaterThan">
      <formula>$E$252&gt;0</formula>
    </cfRule>
  </conditionalFormatting>
  <pageMargins left="0.7" right="0.7" top="0.75" bottom="0.75" header="0.3" footer="0.3"/>
  <pageSetup scale="94" fitToHeight="0" orientation="portrait" r:id="rId1"/>
  <headerFooter>
    <oddFooter>&amp;R&amp;P</oddFooter>
  </headerFooter>
  <rowBreaks count="9" manualBreakCount="9">
    <brk id="36" max="5" man="1"/>
    <brk id="55" max="16383" man="1"/>
    <brk id="104" max="5" man="1"/>
    <brk id="155" max="16383" man="1"/>
    <brk id="205" max="16383" man="1"/>
    <brk id="259" max="5" man="1"/>
    <brk id="311" max="5" man="1"/>
    <brk id="352" max="5" man="1"/>
    <brk id="39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9"/>
  <sheetViews>
    <sheetView showGridLines="0" topLeftCell="A7" workbookViewId="0">
      <selection activeCell="C23" sqref="C23"/>
    </sheetView>
  </sheetViews>
  <sheetFormatPr defaultColWidth="8.85546875" defaultRowHeight="12.75" x14ac:dyDescent="0.2"/>
  <cols>
    <col min="1" max="1" width="3.85546875" style="81" customWidth="1"/>
    <col min="2" max="3" width="30.7109375" style="81" customWidth="1"/>
    <col min="4" max="4" width="5.42578125" style="81" customWidth="1"/>
    <col min="5" max="6" width="9" style="81" customWidth="1"/>
    <col min="7" max="16384" width="8.85546875" style="81"/>
  </cols>
  <sheetData>
    <row r="1" spans="1:57" s="7" customFormat="1" ht="20.25" x14ac:dyDescent="0.3">
      <c r="B1" s="149" t="s">
        <v>175</v>
      </c>
      <c r="C1" s="149"/>
      <c r="D1" s="149"/>
      <c r="E1" s="149"/>
      <c r="F1" s="149"/>
      <c r="H1" s="44"/>
    </row>
    <row r="2" spans="1:57" s="7" customFormat="1" ht="15" x14ac:dyDescent="0.25">
      <c r="B2" s="176" t="s">
        <v>207</v>
      </c>
      <c r="C2" s="176"/>
      <c r="D2" s="176"/>
      <c r="E2" s="176"/>
      <c r="F2" s="176"/>
      <c r="H2" s="44"/>
    </row>
    <row r="3" spans="1:57" s="7" customFormat="1" ht="9.6" customHeight="1" thickBot="1" x14ac:dyDescent="0.25">
      <c r="H3" s="44"/>
    </row>
    <row r="4" spans="1:57" s="7" customFormat="1" ht="39.75" customHeight="1" thickBot="1" x14ac:dyDescent="0.25">
      <c r="B4" s="177" t="s">
        <v>218</v>
      </c>
      <c r="C4" s="178"/>
      <c r="D4" s="178"/>
      <c r="E4" s="178"/>
      <c r="F4" s="179"/>
      <c r="G4" s="45"/>
      <c r="H4" s="46"/>
      <c r="I4" s="45"/>
      <c r="J4" s="6"/>
    </row>
    <row r="5" spans="1:57" s="7" customFormat="1" x14ac:dyDescent="0.2">
      <c r="A5" s="12"/>
      <c r="C5" s="20"/>
      <c r="D5" s="20"/>
      <c r="E5" s="20"/>
      <c r="F5" s="20"/>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row>
    <row r="6" spans="1:57" s="7" customFormat="1" x14ac:dyDescent="0.2">
      <c r="A6" s="12">
        <v>1</v>
      </c>
      <c r="B6" s="41" t="s">
        <v>41</v>
      </c>
      <c r="C6" s="4"/>
      <c r="D6" s="41"/>
      <c r="E6" s="53"/>
      <c r="F6" s="53"/>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row>
    <row r="7" spans="1:57" x14ac:dyDescent="0.2">
      <c r="B7" s="41" t="s">
        <v>42</v>
      </c>
      <c r="C7" s="4"/>
      <c r="D7" s="41"/>
      <c r="E7" s="54" t="s">
        <v>52</v>
      </c>
      <c r="F7" s="53"/>
    </row>
    <row r="8" spans="1:57" x14ac:dyDescent="0.2">
      <c r="B8" s="41" t="s">
        <v>40</v>
      </c>
      <c r="C8" s="4"/>
      <c r="D8" s="41"/>
      <c r="E8" s="126">
        <v>0</v>
      </c>
      <c r="F8" s="127"/>
    </row>
    <row r="9" spans="1:57" x14ac:dyDescent="0.2">
      <c r="B9" s="7"/>
      <c r="C9" s="7"/>
      <c r="D9" s="7"/>
      <c r="E9" s="50"/>
      <c r="F9" s="50"/>
    </row>
    <row r="10" spans="1:57" x14ac:dyDescent="0.2">
      <c r="A10" s="81">
        <v>2</v>
      </c>
      <c r="B10" s="41" t="s">
        <v>41</v>
      </c>
      <c r="C10" s="4"/>
      <c r="D10" s="41"/>
      <c r="E10" s="53"/>
      <c r="F10" s="53"/>
    </row>
    <row r="11" spans="1:57" s="7" customFormat="1" x14ac:dyDescent="0.2">
      <c r="B11" s="41" t="s">
        <v>42</v>
      </c>
      <c r="C11" s="4"/>
      <c r="D11" s="41"/>
      <c r="E11" s="54" t="s">
        <v>52</v>
      </c>
      <c r="F11" s="53"/>
      <c r="H11" s="44"/>
    </row>
    <row r="12" spans="1:57" x14ac:dyDescent="0.2">
      <c r="B12" s="41" t="s">
        <v>40</v>
      </c>
      <c r="C12" s="4"/>
      <c r="D12" s="41"/>
      <c r="E12" s="126">
        <v>0</v>
      </c>
      <c r="F12" s="127"/>
    </row>
    <row r="13" spans="1:57" x14ac:dyDescent="0.2">
      <c r="B13" s="7"/>
      <c r="C13" s="7"/>
      <c r="D13" s="7"/>
      <c r="E13" s="50"/>
      <c r="F13" s="50"/>
    </row>
    <row r="14" spans="1:57" x14ac:dyDescent="0.2">
      <c r="A14" s="81">
        <v>3</v>
      </c>
      <c r="B14" s="41" t="s">
        <v>41</v>
      </c>
      <c r="C14" s="4"/>
      <c r="D14" s="41"/>
      <c r="E14" s="53"/>
      <c r="F14" s="53"/>
    </row>
    <row r="15" spans="1:57" x14ac:dyDescent="0.2">
      <c r="B15" s="41" t="s">
        <v>42</v>
      </c>
      <c r="C15" s="4"/>
      <c r="D15" s="41"/>
      <c r="E15" s="54" t="s">
        <v>52</v>
      </c>
      <c r="F15" s="53"/>
    </row>
    <row r="16" spans="1:57" x14ac:dyDescent="0.2">
      <c r="B16" s="41" t="s">
        <v>40</v>
      </c>
      <c r="C16" s="4"/>
      <c r="D16" s="41"/>
      <c r="E16" s="126">
        <v>0</v>
      </c>
      <c r="F16" s="127"/>
    </row>
    <row r="17" spans="1:6" x14ac:dyDescent="0.2">
      <c r="B17" s="7"/>
      <c r="C17" s="7"/>
      <c r="D17" s="7"/>
      <c r="E17" s="50"/>
      <c r="F17" s="50"/>
    </row>
    <row r="18" spans="1:6" x14ac:dyDescent="0.2">
      <c r="A18" s="81">
        <v>4</v>
      </c>
      <c r="B18" s="41" t="s">
        <v>41</v>
      </c>
      <c r="C18" s="4"/>
      <c r="D18" s="41"/>
      <c r="E18" s="53"/>
      <c r="F18" s="53"/>
    </row>
    <row r="19" spans="1:6" x14ac:dyDescent="0.2">
      <c r="B19" s="41" t="s">
        <v>42</v>
      </c>
      <c r="C19" s="4"/>
      <c r="D19" s="41"/>
      <c r="E19" s="54" t="s">
        <v>52</v>
      </c>
      <c r="F19" s="53"/>
    </row>
    <row r="20" spans="1:6" x14ac:dyDescent="0.2">
      <c r="B20" s="41" t="s">
        <v>40</v>
      </c>
      <c r="C20" s="4"/>
      <c r="D20" s="41"/>
      <c r="E20" s="126">
        <v>0</v>
      </c>
      <c r="F20" s="127"/>
    </row>
    <row r="22" spans="1:6" x14ac:dyDescent="0.2">
      <c r="A22" s="81">
        <v>5</v>
      </c>
      <c r="B22" s="41" t="s">
        <v>41</v>
      </c>
      <c r="C22" s="4"/>
      <c r="D22" s="41"/>
      <c r="E22" s="53"/>
      <c r="F22" s="53"/>
    </row>
    <row r="23" spans="1:6" x14ac:dyDescent="0.2">
      <c r="B23" s="41" t="s">
        <v>42</v>
      </c>
      <c r="C23" s="4"/>
      <c r="D23" s="41"/>
      <c r="E23" s="54" t="s">
        <v>52</v>
      </c>
      <c r="F23" s="53"/>
    </row>
    <row r="24" spans="1:6" x14ac:dyDescent="0.2">
      <c r="B24" s="41" t="s">
        <v>40</v>
      </c>
      <c r="C24" s="4"/>
      <c r="D24" s="41"/>
      <c r="E24" s="126">
        <v>0</v>
      </c>
      <c r="F24" s="127"/>
    </row>
    <row r="25" spans="1:6" x14ac:dyDescent="0.2">
      <c r="B25" s="7"/>
      <c r="C25" s="7"/>
      <c r="D25" s="7"/>
      <c r="E25" s="50"/>
      <c r="F25" s="50"/>
    </row>
    <row r="26" spans="1:6" x14ac:dyDescent="0.2">
      <c r="A26" s="81">
        <v>6</v>
      </c>
      <c r="B26" s="41" t="s">
        <v>41</v>
      </c>
      <c r="C26" s="4"/>
      <c r="D26" s="41"/>
      <c r="E26" s="53"/>
      <c r="F26" s="53"/>
    </row>
    <row r="27" spans="1:6" x14ac:dyDescent="0.2">
      <c r="B27" s="41" t="s">
        <v>42</v>
      </c>
      <c r="C27" s="4"/>
      <c r="D27" s="41"/>
      <c r="E27" s="54" t="s">
        <v>52</v>
      </c>
      <c r="F27" s="53"/>
    </row>
    <row r="28" spans="1:6" x14ac:dyDescent="0.2">
      <c r="B28" s="41" t="s">
        <v>40</v>
      </c>
      <c r="C28" s="4"/>
      <c r="D28" s="41"/>
      <c r="E28" s="126">
        <v>0</v>
      </c>
      <c r="F28" s="127"/>
    </row>
    <row r="29" spans="1:6" x14ac:dyDescent="0.2">
      <c r="B29" s="7"/>
      <c r="C29" s="7"/>
      <c r="D29" s="7"/>
      <c r="E29" s="50"/>
      <c r="F29" s="50"/>
    </row>
    <row r="30" spans="1:6" x14ac:dyDescent="0.2">
      <c r="A30" s="81">
        <v>7</v>
      </c>
      <c r="B30" s="41" t="s">
        <v>41</v>
      </c>
      <c r="C30" s="4"/>
      <c r="D30" s="41"/>
      <c r="E30" s="53"/>
      <c r="F30" s="53"/>
    </row>
    <row r="31" spans="1:6" x14ac:dyDescent="0.2">
      <c r="B31" s="41" t="s">
        <v>42</v>
      </c>
      <c r="C31" s="4"/>
      <c r="D31" s="41"/>
      <c r="E31" s="54" t="s">
        <v>52</v>
      </c>
      <c r="F31" s="53"/>
    </row>
    <row r="32" spans="1:6" x14ac:dyDescent="0.2">
      <c r="B32" s="41" t="s">
        <v>40</v>
      </c>
      <c r="C32" s="4"/>
      <c r="D32" s="41"/>
      <c r="E32" s="126">
        <v>0</v>
      </c>
      <c r="F32" s="127"/>
    </row>
    <row r="33" spans="1:6" x14ac:dyDescent="0.2">
      <c r="B33" s="7"/>
      <c r="C33" s="7"/>
      <c r="D33" s="7"/>
      <c r="E33" s="50"/>
      <c r="F33" s="50"/>
    </row>
    <row r="34" spans="1:6" x14ac:dyDescent="0.2">
      <c r="A34" s="81">
        <v>8</v>
      </c>
      <c r="B34" s="41" t="s">
        <v>41</v>
      </c>
      <c r="C34" s="4"/>
      <c r="D34" s="41"/>
      <c r="E34" s="53"/>
      <c r="F34" s="53"/>
    </row>
    <row r="35" spans="1:6" x14ac:dyDescent="0.2">
      <c r="B35" s="41" t="s">
        <v>42</v>
      </c>
      <c r="C35" s="4"/>
      <c r="D35" s="41"/>
      <c r="E35" s="54" t="s">
        <v>52</v>
      </c>
      <c r="F35" s="53"/>
    </row>
    <row r="36" spans="1:6" x14ac:dyDescent="0.2">
      <c r="B36" s="41" t="s">
        <v>40</v>
      </c>
      <c r="C36" s="4"/>
      <c r="D36" s="41"/>
      <c r="E36" s="126">
        <v>0</v>
      </c>
      <c r="F36" s="127"/>
    </row>
    <row r="39" spans="1:6" x14ac:dyDescent="0.2">
      <c r="C39" s="83" t="s">
        <v>166</v>
      </c>
      <c r="D39" s="41"/>
      <c r="E39" s="125">
        <f>SUM(E8,E12,E16,,E20,E24,E28,E32,E36)</f>
        <v>0</v>
      </c>
      <c r="F39" s="125"/>
    </row>
  </sheetData>
  <sheetProtection algorithmName="SHA-512" hashValue="mHhMTyk5KxWjpmSlQ5VCF7aLM0vrQfRJe2JLHUXpfeFYF1XFYADmB1g0OCZ4kxygI/zIidFyCRW1oanlpNtKyA==" saltValue="SvYcEzBpCTgErv7anZendQ==" spinCount="100000" sheet="1" selectLockedCells="1"/>
  <mergeCells count="12">
    <mergeCell ref="E36:F36"/>
    <mergeCell ref="E39:F39"/>
    <mergeCell ref="E8:F8"/>
    <mergeCell ref="E12:F12"/>
    <mergeCell ref="E16:F16"/>
    <mergeCell ref="E20:F20"/>
    <mergeCell ref="E24:F24"/>
    <mergeCell ref="B1:F1"/>
    <mergeCell ref="B2:F2"/>
    <mergeCell ref="B4:F4"/>
    <mergeCell ref="E28:F28"/>
    <mergeCell ref="E32:F32"/>
  </mergeCells>
  <pageMargins left="0.7" right="0.7" top="0.75" bottom="0.75" header="0.3" footer="0.3"/>
  <pageSetup scale="94"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9"/>
  <sheetViews>
    <sheetView showGridLines="0" workbookViewId="0">
      <selection activeCell="C17" sqref="C17"/>
    </sheetView>
  </sheetViews>
  <sheetFormatPr defaultRowHeight="12.75" x14ac:dyDescent="0.2"/>
  <cols>
    <col min="1" max="1" width="3.85546875" customWidth="1"/>
    <col min="2" max="3" width="30.7109375" customWidth="1"/>
    <col min="4" max="4" width="5.42578125" customWidth="1"/>
    <col min="5" max="6" width="9" customWidth="1"/>
  </cols>
  <sheetData>
    <row r="1" spans="1:57" s="7" customFormat="1" ht="20.25" x14ac:dyDescent="0.3">
      <c r="B1" s="149" t="s">
        <v>175</v>
      </c>
      <c r="C1" s="149"/>
      <c r="D1" s="149"/>
      <c r="E1" s="149"/>
      <c r="F1" s="149"/>
      <c r="H1" s="44"/>
    </row>
    <row r="2" spans="1:57" s="7" customFormat="1" ht="15" x14ac:dyDescent="0.25">
      <c r="B2" s="176" t="s">
        <v>208</v>
      </c>
      <c r="C2" s="176"/>
      <c r="D2" s="176"/>
      <c r="E2" s="176"/>
      <c r="F2" s="176"/>
      <c r="H2" s="44"/>
    </row>
    <row r="3" spans="1:57" s="7" customFormat="1" ht="9.6" customHeight="1" thickBot="1" x14ac:dyDescent="0.25">
      <c r="H3" s="44"/>
    </row>
    <row r="4" spans="1:57" s="7" customFormat="1" ht="40.9" customHeight="1" thickBot="1" x14ac:dyDescent="0.25">
      <c r="B4" s="177" t="s">
        <v>219</v>
      </c>
      <c r="C4" s="178"/>
      <c r="D4" s="178"/>
      <c r="E4" s="178"/>
      <c r="F4" s="179"/>
      <c r="G4" s="45"/>
      <c r="H4" s="46"/>
      <c r="I4" s="45"/>
      <c r="J4" s="6"/>
    </row>
    <row r="5" spans="1:57" s="7" customFormat="1" x14ac:dyDescent="0.2">
      <c r="A5" s="12"/>
      <c r="C5" s="20"/>
      <c r="D5" s="20"/>
      <c r="E5" s="20"/>
      <c r="F5" s="20"/>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row>
    <row r="6" spans="1:57" s="7" customFormat="1" x14ac:dyDescent="0.2">
      <c r="A6" s="12"/>
      <c r="C6" s="20"/>
      <c r="D6" s="20"/>
      <c r="E6" s="20"/>
      <c r="F6" s="20"/>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row>
    <row r="7" spans="1:57" x14ac:dyDescent="0.2">
      <c r="A7" s="84"/>
      <c r="B7" s="85" t="s">
        <v>165</v>
      </c>
      <c r="C7" s="84"/>
      <c r="D7" s="84"/>
      <c r="E7" s="84"/>
      <c r="F7" s="84"/>
    </row>
    <row r="8" spans="1:57" s="81" customFormat="1" x14ac:dyDescent="0.2">
      <c r="A8" s="84"/>
      <c r="B8" s="85"/>
      <c r="C8" s="84"/>
      <c r="D8" s="84"/>
      <c r="E8" s="84"/>
      <c r="F8" s="84"/>
    </row>
    <row r="9" spans="1:57" x14ac:dyDescent="0.2">
      <c r="A9" s="86">
        <v>1</v>
      </c>
      <c r="B9" s="87" t="s">
        <v>46</v>
      </c>
      <c r="C9" s="88"/>
      <c r="D9" s="89"/>
      <c r="E9" s="183">
        <v>0</v>
      </c>
      <c r="F9" s="183"/>
    </row>
    <row r="10" spans="1:57" x14ac:dyDescent="0.2">
      <c r="A10" s="86"/>
      <c r="B10" s="89"/>
      <c r="C10" s="89"/>
      <c r="D10" s="89"/>
      <c r="E10" s="90"/>
      <c r="F10" s="90"/>
    </row>
    <row r="11" spans="1:57" x14ac:dyDescent="0.2">
      <c r="A11" s="86">
        <v>2</v>
      </c>
      <c r="B11" s="87" t="s">
        <v>46</v>
      </c>
      <c r="C11" s="88"/>
      <c r="D11" s="89"/>
      <c r="E11" s="183">
        <v>0</v>
      </c>
      <c r="F11" s="183"/>
    </row>
    <row r="12" spans="1:57" x14ac:dyDescent="0.2">
      <c r="A12" s="86"/>
      <c r="B12" s="89"/>
      <c r="C12" s="89"/>
      <c r="D12" s="89"/>
      <c r="E12" s="90"/>
      <c r="F12" s="90"/>
    </row>
    <row r="13" spans="1:57" x14ac:dyDescent="0.2">
      <c r="A13" s="86">
        <v>3</v>
      </c>
      <c r="B13" s="87" t="s">
        <v>46</v>
      </c>
      <c r="C13" s="88"/>
      <c r="D13" s="89"/>
      <c r="E13" s="183">
        <v>0</v>
      </c>
      <c r="F13" s="183"/>
    </row>
    <row r="14" spans="1:57" x14ac:dyDescent="0.2">
      <c r="A14" s="86"/>
      <c r="B14" s="89"/>
      <c r="C14" s="89"/>
      <c r="D14" s="89"/>
      <c r="E14" s="90"/>
      <c r="F14" s="90"/>
    </row>
    <row r="15" spans="1:57" x14ac:dyDescent="0.2">
      <c r="A15" s="86">
        <v>4</v>
      </c>
      <c r="B15" s="87" t="s">
        <v>46</v>
      </c>
      <c r="C15" s="88"/>
      <c r="D15" s="89"/>
      <c r="E15" s="183">
        <v>0</v>
      </c>
      <c r="F15" s="183"/>
    </row>
    <row r="16" spans="1:57" x14ac:dyDescent="0.2">
      <c r="A16" s="86"/>
      <c r="B16" s="89"/>
      <c r="C16" s="89"/>
      <c r="D16" s="89"/>
      <c r="E16" s="90"/>
      <c r="F16" s="90"/>
    </row>
    <row r="17" spans="1:8" x14ac:dyDescent="0.2">
      <c r="A17" s="86">
        <v>5</v>
      </c>
      <c r="B17" s="87" t="s">
        <v>46</v>
      </c>
      <c r="C17" s="88"/>
      <c r="D17" s="89"/>
      <c r="E17" s="183">
        <v>0</v>
      </c>
      <c r="F17" s="183"/>
    </row>
    <row r="18" spans="1:8" x14ac:dyDescent="0.2">
      <c r="A18" s="86"/>
      <c r="B18" s="89"/>
      <c r="C18" s="89"/>
      <c r="D18" s="89"/>
      <c r="E18" s="90"/>
      <c r="F18" s="90"/>
    </row>
    <row r="19" spans="1:8" x14ac:dyDescent="0.2">
      <c r="A19" s="86">
        <v>6</v>
      </c>
      <c r="B19" s="87" t="s">
        <v>46</v>
      </c>
      <c r="C19" s="88"/>
      <c r="D19" s="89"/>
      <c r="E19" s="183">
        <v>0</v>
      </c>
      <c r="F19" s="183"/>
    </row>
    <row r="20" spans="1:8" x14ac:dyDescent="0.2">
      <c r="A20" s="86"/>
      <c r="B20" s="89"/>
      <c r="C20" s="89"/>
      <c r="D20" s="89"/>
      <c r="E20" s="90"/>
      <c r="F20" s="90"/>
    </row>
    <row r="21" spans="1:8" x14ac:dyDescent="0.2">
      <c r="A21" s="86">
        <v>7</v>
      </c>
      <c r="B21" s="87" t="s">
        <v>46</v>
      </c>
      <c r="C21" s="88"/>
      <c r="D21" s="89"/>
      <c r="E21" s="183">
        <v>0</v>
      </c>
      <c r="F21" s="183"/>
    </row>
    <row r="22" spans="1:8" x14ac:dyDescent="0.2">
      <c r="A22" s="86"/>
      <c r="B22" s="89"/>
      <c r="C22" s="89"/>
      <c r="D22" s="89"/>
      <c r="E22" s="90"/>
      <c r="F22" s="90"/>
    </row>
    <row r="23" spans="1:8" x14ac:dyDescent="0.2">
      <c r="A23" s="86">
        <v>8</v>
      </c>
      <c r="B23" s="87" t="s">
        <v>46</v>
      </c>
      <c r="C23" s="88"/>
      <c r="D23" s="89"/>
      <c r="E23" s="183">
        <v>0</v>
      </c>
      <c r="F23" s="183"/>
    </row>
    <row r="24" spans="1:8" x14ac:dyDescent="0.2">
      <c r="A24" s="86"/>
      <c r="B24" s="89"/>
      <c r="C24" s="89"/>
      <c r="D24" s="89"/>
      <c r="E24" s="90"/>
      <c r="F24" s="90"/>
    </row>
    <row r="25" spans="1:8" x14ac:dyDescent="0.2">
      <c r="A25" s="86">
        <v>9</v>
      </c>
      <c r="B25" s="87" t="s">
        <v>46</v>
      </c>
      <c r="C25" s="88"/>
      <c r="D25" s="89"/>
      <c r="E25" s="183">
        <v>0</v>
      </c>
      <c r="F25" s="183"/>
    </row>
    <row r="26" spans="1:8" x14ac:dyDescent="0.2">
      <c r="A26" s="86"/>
      <c r="B26" s="89"/>
      <c r="C26" s="89"/>
      <c r="D26" s="89"/>
      <c r="E26" s="90"/>
      <c r="F26" s="90"/>
    </row>
    <row r="27" spans="1:8" s="7" customFormat="1" x14ac:dyDescent="0.2">
      <c r="A27" s="86">
        <v>10</v>
      </c>
      <c r="B27" s="87" t="s">
        <v>46</v>
      </c>
      <c r="C27" s="88"/>
      <c r="D27" s="89"/>
      <c r="E27" s="183">
        <v>0</v>
      </c>
      <c r="F27" s="183"/>
      <c r="H27" s="44"/>
    </row>
    <row r="28" spans="1:8" ht="21" thickBot="1" x14ac:dyDescent="0.35">
      <c r="A28" s="89"/>
      <c r="B28" s="180"/>
      <c r="C28" s="180"/>
      <c r="D28" s="180"/>
      <c r="E28" s="180"/>
      <c r="F28" s="180"/>
    </row>
    <row r="29" spans="1:8" ht="13.5" thickBot="1" x14ac:dyDescent="0.25">
      <c r="A29" s="84"/>
      <c r="B29" s="89" t="s">
        <v>167</v>
      </c>
      <c r="C29" s="89"/>
      <c r="D29" s="89"/>
      <c r="E29" s="181">
        <f>SUM(E9:F27)</f>
        <v>0</v>
      </c>
      <c r="F29" s="182"/>
    </row>
  </sheetData>
  <sheetProtection algorithmName="SHA-512" hashValue="vcWtST4aR2DKMGfbIXoa90UWHUoqKLwniRbuUmlSPwjL7Z4aSpNa7NiVypYTVM4hgHhRGGBXwbexlLrI6XiEUQ==" saltValue="u3jgMqdcB8aOu2HWKJG4Ug==" spinCount="100000" sheet="1" selectLockedCells="1"/>
  <mergeCells count="15">
    <mergeCell ref="B28:F28"/>
    <mergeCell ref="E29:F29"/>
    <mergeCell ref="E17:F17"/>
    <mergeCell ref="E19:F19"/>
    <mergeCell ref="B1:F1"/>
    <mergeCell ref="B2:F2"/>
    <mergeCell ref="B4:F4"/>
    <mergeCell ref="E21:F21"/>
    <mergeCell ref="E23:F23"/>
    <mergeCell ref="E25:F25"/>
    <mergeCell ref="E27:F27"/>
    <mergeCell ref="E9:F9"/>
    <mergeCell ref="E11:F11"/>
    <mergeCell ref="E13:F13"/>
    <mergeCell ref="E15:F15"/>
  </mergeCells>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2"/>
  <sheetViews>
    <sheetView showGridLines="0" topLeftCell="A42" zoomScaleNormal="100" workbookViewId="0">
      <selection activeCell="E48" sqref="E48:F48"/>
    </sheetView>
  </sheetViews>
  <sheetFormatPr defaultColWidth="9.140625" defaultRowHeight="12.75" x14ac:dyDescent="0.2"/>
  <cols>
    <col min="1" max="1" width="3.140625" style="89" customWidth="1"/>
    <col min="2" max="2" width="28.140625" style="89" customWidth="1"/>
    <col min="3" max="3" width="40.5703125" style="89" customWidth="1"/>
    <col min="4" max="4" width="3.140625" style="89" customWidth="1"/>
    <col min="5" max="6" width="9.42578125" style="89" customWidth="1"/>
    <col min="7" max="7" width="1.5703125" style="89" customWidth="1"/>
    <col min="8" max="8" width="8.85546875" style="95" customWidth="1"/>
    <col min="9" max="16384" width="9.140625" style="89"/>
  </cols>
  <sheetData>
    <row r="1" spans="1:57" ht="20.25" x14ac:dyDescent="0.3">
      <c r="B1" s="180" t="s">
        <v>175</v>
      </c>
      <c r="C1" s="180"/>
      <c r="D1" s="180"/>
      <c r="E1" s="180"/>
      <c r="F1" s="180"/>
    </row>
    <row r="2" spans="1:57" ht="15" x14ac:dyDescent="0.25">
      <c r="B2" s="217" t="s">
        <v>107</v>
      </c>
      <c r="C2" s="217"/>
      <c r="D2" s="217"/>
      <c r="E2" s="217"/>
      <c r="F2" s="217"/>
    </row>
    <row r="3" spans="1:57" ht="9.6" customHeight="1" thickBot="1" x14ac:dyDescent="0.25"/>
    <row r="4" spans="1:57" ht="27" customHeight="1" thickBot="1" x14ac:dyDescent="0.25">
      <c r="B4" s="218" t="s">
        <v>209</v>
      </c>
      <c r="C4" s="219"/>
      <c r="D4" s="219"/>
      <c r="E4" s="219"/>
      <c r="F4" s="220"/>
      <c r="G4" s="96"/>
      <c r="H4" s="97"/>
      <c r="I4" s="96"/>
      <c r="J4" s="89" t="s">
        <v>83</v>
      </c>
    </row>
    <row r="5" spans="1:57" ht="9.6" customHeight="1" x14ac:dyDescent="0.2"/>
    <row r="6" spans="1:57" x14ac:dyDescent="0.2">
      <c r="A6" s="86"/>
      <c r="B6" s="85" t="s">
        <v>29</v>
      </c>
      <c r="C6" s="85"/>
      <c r="D6" s="85"/>
      <c r="G6" s="98"/>
      <c r="H6" s="99"/>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row>
    <row r="7" spans="1:57" x14ac:dyDescent="0.2">
      <c r="A7" s="86"/>
      <c r="B7" s="89" t="s">
        <v>51</v>
      </c>
      <c r="C7" s="100">
        <f>'990-ez Reporting Form'!C161</f>
        <v>0</v>
      </c>
      <c r="G7" s="98"/>
      <c r="H7" s="99"/>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row>
    <row r="8" spans="1:57" x14ac:dyDescent="0.2">
      <c r="A8" s="86"/>
      <c r="G8" s="98"/>
      <c r="H8" s="99"/>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row>
    <row r="9" spans="1:57" ht="10.5" customHeight="1" x14ac:dyDescent="0.2">
      <c r="A9" s="86"/>
      <c r="B9" s="213" t="s">
        <v>210</v>
      </c>
      <c r="C9" s="213"/>
      <c r="E9" s="214"/>
      <c r="F9" s="214"/>
      <c r="G9" s="98"/>
      <c r="H9" s="99"/>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row>
    <row r="10" spans="1:57" ht="15.75" customHeight="1" x14ac:dyDescent="0.2">
      <c r="A10" s="86"/>
      <c r="B10" s="213"/>
      <c r="C10" s="213"/>
      <c r="E10" s="215">
        <v>0</v>
      </c>
      <c r="F10" s="216"/>
      <c r="G10" s="98"/>
      <c r="H10" s="99"/>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row>
    <row r="11" spans="1:57" ht="9.6" customHeight="1" x14ac:dyDescent="0.2">
      <c r="A11" s="86"/>
      <c r="E11" s="101"/>
      <c r="F11" s="101"/>
      <c r="G11" s="98"/>
      <c r="H11" s="99"/>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row>
    <row r="12" spans="1:57" ht="18.600000000000001" customHeight="1" x14ac:dyDescent="0.2">
      <c r="A12" s="86"/>
      <c r="B12" s="102" t="s">
        <v>211</v>
      </c>
      <c r="E12" s="215">
        <v>0</v>
      </c>
      <c r="F12" s="216"/>
      <c r="G12" s="98"/>
      <c r="H12" s="99"/>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row>
    <row r="13" spans="1:57" ht="9.6" customHeight="1" thickBot="1" x14ac:dyDescent="0.25">
      <c r="A13" s="86"/>
      <c r="E13" s="101"/>
      <c r="F13" s="101"/>
      <c r="G13" s="98"/>
      <c r="H13" s="99"/>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row>
    <row r="14" spans="1:57" ht="18.600000000000001" customHeight="1" thickBot="1" x14ac:dyDescent="0.25">
      <c r="A14" s="86"/>
      <c r="B14" s="89" t="s">
        <v>212</v>
      </c>
      <c r="E14" s="181">
        <f>E10-E12</f>
        <v>0</v>
      </c>
      <c r="F14" s="182"/>
      <c r="G14" s="98"/>
      <c r="H14" s="99"/>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row>
    <row r="15" spans="1:57" ht="9.6" customHeight="1" x14ac:dyDescent="0.2">
      <c r="A15" s="86"/>
      <c r="E15" s="101"/>
      <c r="F15" s="101"/>
      <c r="G15" s="98"/>
      <c r="H15" s="99"/>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row>
    <row r="16" spans="1:57" ht="12.75" customHeight="1" x14ac:dyDescent="0.2">
      <c r="A16" s="86"/>
      <c r="B16" s="89" t="s">
        <v>103</v>
      </c>
      <c r="E16" s="101"/>
      <c r="F16" s="101"/>
      <c r="G16" s="98"/>
      <c r="H16" s="99"/>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row>
    <row r="17" spans="1:57" ht="18.600000000000001" customHeight="1" x14ac:dyDescent="0.2">
      <c r="A17" s="86"/>
      <c r="B17" s="103" t="s">
        <v>99</v>
      </c>
      <c r="E17" s="204">
        <v>0</v>
      </c>
      <c r="F17" s="205"/>
      <c r="G17" s="98"/>
      <c r="H17" s="104"/>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row>
    <row r="18" spans="1:57" ht="9.6" customHeight="1" x14ac:dyDescent="0.2">
      <c r="A18" s="86"/>
      <c r="B18" s="87"/>
      <c r="E18" s="90"/>
      <c r="F18" s="90"/>
      <c r="G18" s="98"/>
      <c r="H18" s="104"/>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row>
    <row r="19" spans="1:57" ht="18.600000000000001" customHeight="1" x14ac:dyDescent="0.2">
      <c r="A19" s="86"/>
      <c r="B19" s="103" t="s">
        <v>100</v>
      </c>
      <c r="E19" s="204">
        <v>0</v>
      </c>
      <c r="F19" s="205"/>
      <c r="G19" s="98"/>
      <c r="H19" s="104"/>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row>
    <row r="20" spans="1:57" ht="9.6" customHeight="1" x14ac:dyDescent="0.2">
      <c r="A20" s="86"/>
      <c r="B20" s="87"/>
      <c r="E20" s="90"/>
      <c r="F20" s="90"/>
      <c r="G20" s="98"/>
      <c r="H20" s="104"/>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row>
    <row r="21" spans="1:57" ht="18.600000000000001" customHeight="1" x14ac:dyDescent="0.2">
      <c r="A21" s="86"/>
      <c r="B21" s="103" t="s">
        <v>101</v>
      </c>
      <c r="E21" s="204">
        <v>0</v>
      </c>
      <c r="F21" s="205"/>
      <c r="G21" s="98"/>
      <c r="H21" s="104"/>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row>
    <row r="22" spans="1:57" ht="7.5" customHeight="1" x14ac:dyDescent="0.2">
      <c r="A22" s="86"/>
      <c r="B22" s="103"/>
      <c r="E22" s="90"/>
      <c r="F22" s="90"/>
      <c r="G22" s="98"/>
      <c r="H22" s="104"/>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row>
    <row r="23" spans="1:57" ht="15.75" customHeight="1" x14ac:dyDescent="0.2">
      <c r="A23" s="86"/>
      <c r="B23" s="105" t="s">
        <v>117</v>
      </c>
      <c r="E23" s="204">
        <v>0</v>
      </c>
      <c r="F23" s="205"/>
      <c r="G23" s="98"/>
      <c r="H23" s="104"/>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row>
    <row r="24" spans="1:57" ht="9.6" customHeight="1" x14ac:dyDescent="0.2">
      <c r="A24" s="86"/>
      <c r="B24" s="103"/>
      <c r="E24" s="90"/>
      <c r="F24" s="90"/>
      <c r="G24" s="98"/>
      <c r="H24" s="104"/>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row>
    <row r="25" spans="1:57" ht="14.25" customHeight="1" x14ac:dyDescent="0.2">
      <c r="A25" s="86"/>
      <c r="B25" s="105" t="s">
        <v>118</v>
      </c>
      <c r="E25" s="204">
        <v>0</v>
      </c>
      <c r="F25" s="205"/>
      <c r="G25" s="98"/>
      <c r="H25" s="104"/>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row>
    <row r="26" spans="1:57" ht="9.6" customHeight="1" x14ac:dyDescent="0.2">
      <c r="A26" s="86"/>
      <c r="B26" s="103"/>
      <c r="E26" s="90"/>
      <c r="F26" s="90"/>
      <c r="G26" s="98"/>
      <c r="H26" s="104"/>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row>
    <row r="27" spans="1:57" ht="18.600000000000001" customHeight="1" x14ac:dyDescent="0.2">
      <c r="A27" s="86"/>
      <c r="B27" s="103" t="s">
        <v>102</v>
      </c>
      <c r="E27" s="204">
        <v>0</v>
      </c>
      <c r="F27" s="205"/>
      <c r="G27" s="98"/>
      <c r="H27" s="99"/>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row>
    <row r="28" spans="1:57" ht="18.600000000000001" customHeight="1" thickBot="1" x14ac:dyDescent="0.25">
      <c r="A28" s="86"/>
      <c r="B28" s="106"/>
      <c r="E28" s="107"/>
      <c r="F28" s="107"/>
      <c r="G28" s="98"/>
      <c r="H28" s="99"/>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row>
    <row r="29" spans="1:57" ht="18.600000000000001" customHeight="1" thickBot="1" x14ac:dyDescent="0.25">
      <c r="A29" s="86"/>
      <c r="C29" s="85" t="s">
        <v>213</v>
      </c>
      <c r="E29" s="181">
        <f>SUM(E17:F27)</f>
        <v>0</v>
      </c>
      <c r="F29" s="182"/>
      <c r="G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row>
    <row r="30" spans="1:57" ht="18.600000000000001" customHeight="1" x14ac:dyDescent="0.2">
      <c r="A30" s="86"/>
      <c r="C30" s="85"/>
      <c r="E30" s="108"/>
      <c r="F30" s="108"/>
      <c r="G30" s="98"/>
      <c r="H30" s="107"/>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row>
    <row r="31" spans="1:57" ht="39" customHeight="1" x14ac:dyDescent="0.2">
      <c r="A31" s="86"/>
      <c r="B31" s="206" t="s">
        <v>214</v>
      </c>
      <c r="C31" s="207"/>
      <c r="D31" s="208"/>
      <c r="E31" s="209" t="str">
        <f>IF(E29='990-ez Reporting Form'!E166:F166,"YES","NO")</f>
        <v>YES</v>
      </c>
      <c r="F31" s="209"/>
      <c r="G31" s="98"/>
      <c r="H31" s="10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row>
    <row r="32" spans="1:57" ht="9.6" customHeight="1" thickBot="1" x14ac:dyDescent="0.25">
      <c r="A32" s="86"/>
      <c r="C32" s="85"/>
      <c r="E32" s="108"/>
      <c r="F32" s="108"/>
      <c r="G32" s="98"/>
      <c r="H32" s="99"/>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row>
    <row r="33" spans="1:57" ht="18.600000000000001" customHeight="1" thickBot="1" x14ac:dyDescent="0.25">
      <c r="A33" s="86"/>
      <c r="C33" s="89" t="s">
        <v>194</v>
      </c>
      <c r="E33" s="181">
        <f>+E14-E29</f>
        <v>0</v>
      </c>
      <c r="F33" s="182"/>
      <c r="G33" s="98"/>
      <c r="H33" s="99"/>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row>
    <row r="34" spans="1:57" x14ac:dyDescent="0.2">
      <c r="A34" s="86"/>
      <c r="E34" s="101"/>
      <c r="F34" s="101"/>
      <c r="G34" s="98"/>
      <c r="H34" s="99"/>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row>
    <row r="35" spans="1:57" x14ac:dyDescent="0.2">
      <c r="A35" s="86"/>
      <c r="B35" s="85" t="s">
        <v>30</v>
      </c>
      <c r="C35" s="85"/>
      <c r="D35" s="85"/>
      <c r="E35" s="101"/>
      <c r="F35" s="101"/>
      <c r="G35" s="98"/>
      <c r="H35" s="99"/>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row>
    <row r="36" spans="1:57" x14ac:dyDescent="0.2">
      <c r="A36" s="86"/>
      <c r="B36" s="89" t="s">
        <v>51</v>
      </c>
      <c r="C36" s="100">
        <f>'990-ez Reporting Form'!C171</f>
        <v>0</v>
      </c>
      <c r="E36" s="101"/>
      <c r="F36" s="101"/>
      <c r="G36" s="98"/>
      <c r="H36" s="99"/>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row>
    <row r="37" spans="1:57" x14ac:dyDescent="0.2">
      <c r="A37" s="86"/>
      <c r="E37" s="101"/>
      <c r="F37" s="101"/>
      <c r="G37" s="98"/>
      <c r="H37" s="99"/>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row>
    <row r="38" spans="1:57" ht="12.75" customHeight="1" x14ac:dyDescent="0.2">
      <c r="A38" s="86"/>
      <c r="B38" s="213" t="s">
        <v>210</v>
      </c>
      <c r="C38" s="213"/>
      <c r="E38" s="214"/>
      <c r="F38" s="214"/>
      <c r="G38" s="98"/>
      <c r="H38" s="99"/>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row>
    <row r="39" spans="1:57" ht="13.5" customHeight="1" x14ac:dyDescent="0.2">
      <c r="A39" s="86"/>
      <c r="B39" s="213"/>
      <c r="C39" s="213"/>
      <c r="E39" s="215">
        <v>0</v>
      </c>
      <c r="F39" s="216"/>
      <c r="G39" s="98"/>
      <c r="H39" s="99"/>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row>
    <row r="40" spans="1:57" ht="9.6" customHeight="1" x14ac:dyDescent="0.2">
      <c r="A40" s="86"/>
      <c r="E40" s="101"/>
      <c r="F40" s="101"/>
      <c r="G40" s="98"/>
      <c r="H40" s="99"/>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row>
    <row r="41" spans="1:57" ht="18.600000000000001" customHeight="1" x14ac:dyDescent="0.2">
      <c r="A41" s="86"/>
      <c r="B41" s="102" t="s">
        <v>211</v>
      </c>
      <c r="E41" s="215">
        <v>0</v>
      </c>
      <c r="F41" s="216"/>
      <c r="G41" s="98"/>
      <c r="H41" s="104"/>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row>
    <row r="42" spans="1:57" ht="9.6" customHeight="1" thickBot="1" x14ac:dyDescent="0.25">
      <c r="A42" s="86"/>
      <c r="E42" s="101"/>
      <c r="F42" s="101"/>
      <c r="G42" s="98"/>
      <c r="H42" s="104"/>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row>
    <row r="43" spans="1:57" ht="18.600000000000001" customHeight="1" thickBot="1" x14ac:dyDescent="0.25">
      <c r="A43" s="86"/>
      <c r="B43" s="89" t="s">
        <v>212</v>
      </c>
      <c r="E43" s="181">
        <f>E39-E41</f>
        <v>0</v>
      </c>
      <c r="F43" s="182"/>
      <c r="G43" s="98"/>
      <c r="H43" s="104"/>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row>
    <row r="44" spans="1:57" ht="9.6" customHeight="1" x14ac:dyDescent="0.2">
      <c r="A44" s="86"/>
      <c r="E44" s="101"/>
      <c r="F44" s="101"/>
      <c r="G44" s="98"/>
      <c r="H44" s="104"/>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row>
    <row r="45" spans="1:57" ht="12.75" customHeight="1" x14ac:dyDescent="0.2">
      <c r="A45" s="86"/>
      <c r="B45" s="89" t="s">
        <v>103</v>
      </c>
      <c r="E45" s="101"/>
      <c r="F45" s="101"/>
      <c r="G45" s="98"/>
      <c r="H45" s="99"/>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row>
    <row r="46" spans="1:57" ht="18.600000000000001" customHeight="1" x14ac:dyDescent="0.2">
      <c r="A46" s="86"/>
      <c r="B46" s="103" t="s">
        <v>99</v>
      </c>
      <c r="E46" s="204">
        <v>0</v>
      </c>
      <c r="F46" s="205"/>
      <c r="G46" s="98"/>
      <c r="H46" s="99"/>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row>
    <row r="47" spans="1:57" ht="9.6" customHeight="1" x14ac:dyDescent="0.2">
      <c r="A47" s="86"/>
      <c r="B47" s="87"/>
      <c r="E47" s="90"/>
      <c r="F47" s="90"/>
      <c r="G47" s="98"/>
      <c r="H47" s="99"/>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row>
    <row r="48" spans="1:57" ht="18.600000000000001" customHeight="1" x14ac:dyDescent="0.2">
      <c r="A48" s="86"/>
      <c r="B48" s="103" t="s">
        <v>100</v>
      </c>
      <c r="E48" s="204">
        <v>0</v>
      </c>
      <c r="F48" s="205"/>
      <c r="G48" s="98"/>
      <c r="H48" s="99"/>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row>
    <row r="49" spans="1:57" ht="9.6" customHeight="1" x14ac:dyDescent="0.2">
      <c r="A49" s="86"/>
      <c r="B49" s="87"/>
      <c r="E49" s="90"/>
      <c r="F49" s="90"/>
      <c r="G49" s="98"/>
      <c r="H49" s="99"/>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row>
    <row r="50" spans="1:57" ht="18.600000000000001" customHeight="1" x14ac:dyDescent="0.2">
      <c r="A50" s="86"/>
      <c r="B50" s="103" t="s">
        <v>101</v>
      </c>
      <c r="E50" s="204">
        <v>0</v>
      </c>
      <c r="F50" s="205"/>
      <c r="G50" s="98"/>
      <c r="H50" s="99"/>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row>
    <row r="51" spans="1:57" ht="9.6" customHeight="1" x14ac:dyDescent="0.2">
      <c r="A51" s="86"/>
      <c r="B51" s="103"/>
      <c r="E51" s="90"/>
      <c r="F51" s="90"/>
      <c r="G51" s="98"/>
      <c r="H51" s="99"/>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row>
    <row r="52" spans="1:57" ht="18.600000000000001" customHeight="1" x14ac:dyDescent="0.2">
      <c r="A52" s="86"/>
      <c r="B52" s="105" t="s">
        <v>117</v>
      </c>
      <c r="E52" s="204">
        <v>0</v>
      </c>
      <c r="F52" s="205"/>
      <c r="G52" s="98"/>
      <c r="H52" s="99"/>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row>
    <row r="53" spans="1:57" ht="9.6" customHeight="1" x14ac:dyDescent="0.2">
      <c r="A53" s="86"/>
      <c r="B53" s="103"/>
      <c r="E53" s="90"/>
      <c r="F53" s="90"/>
      <c r="G53" s="98"/>
      <c r="H53" s="99"/>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row>
    <row r="54" spans="1:57" ht="18.600000000000001" customHeight="1" x14ac:dyDescent="0.2">
      <c r="A54" s="86"/>
      <c r="B54" s="105" t="s">
        <v>118</v>
      </c>
      <c r="E54" s="204">
        <v>0</v>
      </c>
      <c r="F54" s="205"/>
      <c r="G54" s="98"/>
      <c r="H54" s="99"/>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row>
    <row r="55" spans="1:57" ht="9.6" customHeight="1" x14ac:dyDescent="0.2">
      <c r="A55" s="86"/>
      <c r="B55" s="103"/>
      <c r="E55" s="90"/>
      <c r="F55" s="90"/>
      <c r="G55" s="98"/>
      <c r="H55" s="99"/>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row>
    <row r="56" spans="1:57" ht="18.600000000000001" customHeight="1" x14ac:dyDescent="0.2">
      <c r="A56" s="86"/>
      <c r="B56" s="103" t="s">
        <v>102</v>
      </c>
      <c r="E56" s="204">
        <v>0</v>
      </c>
      <c r="F56" s="205"/>
      <c r="G56" s="98"/>
      <c r="H56" s="99"/>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row>
    <row r="57" spans="1:57" ht="9.6" customHeight="1" thickBot="1" x14ac:dyDescent="0.25">
      <c r="A57" s="86"/>
      <c r="B57" s="106"/>
      <c r="E57" s="107"/>
      <c r="F57" s="107"/>
      <c r="G57" s="98"/>
      <c r="H57" s="99"/>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row>
    <row r="58" spans="1:57" ht="18.600000000000001" customHeight="1" thickBot="1" x14ac:dyDescent="0.25">
      <c r="A58" s="86"/>
      <c r="C58" s="85" t="s">
        <v>213</v>
      </c>
      <c r="E58" s="181">
        <f>SUM(E46:F56)</f>
        <v>0</v>
      </c>
      <c r="F58" s="182"/>
      <c r="G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row>
    <row r="59" spans="1:57" ht="18.600000000000001" customHeight="1" x14ac:dyDescent="0.2">
      <c r="A59" s="86"/>
      <c r="C59" s="85"/>
      <c r="E59" s="108"/>
      <c r="F59" s="108"/>
      <c r="G59" s="98"/>
      <c r="H59" s="107"/>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row>
    <row r="60" spans="1:57" ht="39.75" customHeight="1" x14ac:dyDescent="0.2">
      <c r="A60" s="86"/>
      <c r="B60" s="206" t="s">
        <v>215</v>
      </c>
      <c r="C60" s="207"/>
      <c r="D60" s="208"/>
      <c r="E60" s="209" t="str">
        <f>IF(E58='990-ez Reporting Form'!E176:F176,"YES","NO")</f>
        <v>YES</v>
      </c>
      <c r="F60" s="209"/>
      <c r="G60" s="98"/>
      <c r="H60" s="107"/>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row>
    <row r="61" spans="1:57" ht="9.6" customHeight="1" thickBot="1" x14ac:dyDescent="0.25">
      <c r="A61" s="86"/>
      <c r="C61" s="85"/>
      <c r="E61" s="108"/>
      <c r="F61" s="108"/>
      <c r="G61" s="98"/>
      <c r="H61" s="99"/>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row>
    <row r="62" spans="1:57" ht="18.600000000000001" customHeight="1" thickBot="1" x14ac:dyDescent="0.25">
      <c r="A62" s="86"/>
      <c r="C62" s="89" t="s">
        <v>194</v>
      </c>
      <c r="E62" s="181">
        <f>+E43-E58</f>
        <v>0</v>
      </c>
      <c r="F62" s="182"/>
      <c r="G62" s="98"/>
      <c r="H62" s="99"/>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row>
    <row r="63" spans="1:57" ht="9.6" customHeight="1" x14ac:dyDescent="0.2">
      <c r="A63" s="86"/>
      <c r="C63" s="85"/>
      <c r="E63" s="109"/>
      <c r="F63" s="109"/>
      <c r="G63" s="98"/>
      <c r="H63" s="99"/>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row>
    <row r="64" spans="1:57" ht="18.600000000000001" customHeight="1" x14ac:dyDescent="0.2">
      <c r="A64" s="86"/>
      <c r="B64" s="89" t="s">
        <v>195</v>
      </c>
      <c r="E64" s="90"/>
      <c r="F64" s="90"/>
      <c r="G64" s="98"/>
      <c r="H64" s="99"/>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row>
    <row r="65" spans="1:57" ht="9.6" customHeight="1" thickBot="1" x14ac:dyDescent="0.25">
      <c r="A65" s="86"/>
      <c r="E65" s="90"/>
      <c r="F65" s="90"/>
      <c r="G65" s="98"/>
      <c r="H65" s="99"/>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row>
    <row r="66" spans="1:57" ht="13.5" thickBot="1" x14ac:dyDescent="0.25">
      <c r="A66" s="86"/>
      <c r="C66" s="89" t="s">
        <v>199</v>
      </c>
      <c r="E66" s="181">
        <f>+E62+E33</f>
        <v>0</v>
      </c>
      <c r="F66" s="182"/>
      <c r="G66" s="98"/>
      <c r="H66" s="99"/>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row>
    <row r="67" spans="1:57" x14ac:dyDescent="0.2">
      <c r="A67" s="86"/>
      <c r="E67" s="108"/>
      <c r="F67" s="108"/>
      <c r="G67" s="98"/>
      <c r="H67" s="99"/>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row>
    <row r="68" spans="1:57" x14ac:dyDescent="0.2">
      <c r="A68" s="86"/>
      <c r="E68" s="108"/>
      <c r="F68" s="108"/>
      <c r="G68" s="98"/>
      <c r="H68" s="99"/>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row>
    <row r="69" spans="1:57" x14ac:dyDescent="0.2">
      <c r="A69" s="86"/>
      <c r="B69" s="110" t="s">
        <v>116</v>
      </c>
      <c r="C69" s="111"/>
      <c r="D69" s="111"/>
      <c r="E69" s="112"/>
      <c r="F69" s="112"/>
      <c r="G69" s="98"/>
      <c r="H69" s="99"/>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row>
    <row r="70" spans="1:57" x14ac:dyDescent="0.2">
      <c r="A70" s="86"/>
      <c r="B70" s="111" t="s">
        <v>216</v>
      </c>
      <c r="C70" s="111"/>
      <c r="D70" s="111"/>
      <c r="E70" s="112"/>
      <c r="F70" s="112"/>
      <c r="G70" s="98"/>
      <c r="H70" s="99"/>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row>
    <row r="71" spans="1:57" x14ac:dyDescent="0.2">
      <c r="A71" s="86"/>
      <c r="B71" s="111" t="s">
        <v>119</v>
      </c>
      <c r="C71" s="111"/>
      <c r="D71" s="111"/>
      <c r="E71" s="112"/>
      <c r="F71" s="112"/>
      <c r="G71" s="98"/>
      <c r="H71" s="99"/>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row>
    <row r="72" spans="1:57" x14ac:dyDescent="0.2">
      <c r="A72" s="86"/>
      <c r="E72" s="108"/>
      <c r="F72" s="108"/>
      <c r="G72" s="98"/>
      <c r="H72" s="99"/>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row>
    <row r="73" spans="1:57" x14ac:dyDescent="0.2">
      <c r="B73" s="85" t="s">
        <v>10</v>
      </c>
      <c r="C73" s="85"/>
      <c r="D73" s="85"/>
      <c r="E73" s="113" t="s">
        <v>6</v>
      </c>
      <c r="F73" s="113" t="s">
        <v>7</v>
      </c>
    </row>
    <row r="74" spans="1:57" ht="18" customHeight="1" x14ac:dyDescent="0.2">
      <c r="A74" s="114">
        <v>1</v>
      </c>
      <c r="B74" s="210" t="s">
        <v>160</v>
      </c>
      <c r="C74" s="211"/>
      <c r="D74" s="212"/>
      <c r="E74" s="115"/>
      <c r="F74" s="115"/>
    </row>
    <row r="75" spans="1:57" x14ac:dyDescent="0.2">
      <c r="A75" s="114">
        <v>2</v>
      </c>
      <c r="B75" s="201" t="s">
        <v>137</v>
      </c>
      <c r="C75" s="202"/>
      <c r="D75" s="203"/>
      <c r="E75" s="115"/>
      <c r="F75" s="115"/>
    </row>
    <row r="76" spans="1:57" ht="33" customHeight="1" x14ac:dyDescent="0.2">
      <c r="A76" s="114">
        <v>3</v>
      </c>
      <c r="B76" s="184" t="s">
        <v>138</v>
      </c>
      <c r="C76" s="185"/>
      <c r="D76" s="116"/>
      <c r="E76" s="117"/>
      <c r="F76" s="88"/>
    </row>
    <row r="77" spans="1:57" ht="33" customHeight="1" x14ac:dyDescent="0.2">
      <c r="A77" s="114"/>
      <c r="B77" s="196"/>
      <c r="C77" s="197"/>
      <c r="D77" s="198"/>
      <c r="E77" s="118"/>
      <c r="F77" s="118"/>
    </row>
    <row r="78" spans="1:57" ht="33" customHeight="1" x14ac:dyDescent="0.2">
      <c r="A78" s="114">
        <v>4</v>
      </c>
      <c r="B78" s="184" t="s">
        <v>87</v>
      </c>
      <c r="C78" s="185"/>
      <c r="D78" s="116"/>
      <c r="E78" s="88"/>
      <c r="F78" s="88"/>
    </row>
    <row r="79" spans="1:57" ht="18" customHeight="1" x14ac:dyDescent="0.2">
      <c r="A79" s="114">
        <v>5</v>
      </c>
      <c r="B79" s="184" t="s">
        <v>139</v>
      </c>
      <c r="C79" s="185"/>
      <c r="D79" s="116"/>
      <c r="E79" s="88"/>
      <c r="F79" s="88"/>
    </row>
    <row r="80" spans="1:57" ht="33" customHeight="1" x14ac:dyDescent="0.2">
      <c r="A80" s="114">
        <v>6</v>
      </c>
      <c r="B80" s="184" t="s">
        <v>88</v>
      </c>
      <c r="C80" s="185"/>
      <c r="D80" s="116"/>
      <c r="E80" s="88"/>
      <c r="F80" s="88"/>
    </row>
    <row r="81" spans="1:6" ht="18" customHeight="1" x14ac:dyDescent="0.2">
      <c r="A81" s="114">
        <v>7</v>
      </c>
      <c r="B81" s="184" t="s">
        <v>140</v>
      </c>
      <c r="C81" s="185"/>
      <c r="D81" s="116"/>
      <c r="E81" s="119"/>
      <c r="F81" s="119"/>
    </row>
    <row r="82" spans="1:6" ht="18" customHeight="1" x14ac:dyDescent="0.2">
      <c r="A82" s="114"/>
      <c r="B82" s="188" t="s">
        <v>89</v>
      </c>
      <c r="C82" s="189"/>
      <c r="D82" s="189"/>
      <c r="E82" s="199"/>
      <c r="F82" s="200"/>
    </row>
    <row r="83" spans="1:6" ht="18" customHeight="1" x14ac:dyDescent="0.2">
      <c r="A83" s="114"/>
      <c r="B83" s="188" t="s">
        <v>90</v>
      </c>
      <c r="C83" s="189"/>
      <c r="D83" s="189"/>
      <c r="E83" s="194"/>
      <c r="F83" s="195"/>
    </row>
    <row r="84" spans="1:6" ht="33" customHeight="1" x14ac:dyDescent="0.2">
      <c r="A84" s="114">
        <v>8</v>
      </c>
      <c r="B84" s="184" t="s">
        <v>127</v>
      </c>
      <c r="C84" s="185"/>
      <c r="D84" s="116"/>
      <c r="E84" s="120"/>
      <c r="F84" s="120"/>
    </row>
    <row r="85" spans="1:6" ht="18" customHeight="1" x14ac:dyDescent="0.2">
      <c r="A85" s="114"/>
      <c r="B85" s="188" t="s">
        <v>128</v>
      </c>
      <c r="C85" s="189"/>
      <c r="D85" s="189"/>
      <c r="E85" s="194"/>
      <c r="F85" s="195"/>
    </row>
    <row r="86" spans="1:6" ht="18" customHeight="1" x14ac:dyDescent="0.2">
      <c r="A86" s="114"/>
      <c r="B86" s="188" t="s">
        <v>96</v>
      </c>
      <c r="C86" s="189"/>
      <c r="D86" s="189"/>
      <c r="E86" s="194"/>
      <c r="F86" s="195"/>
    </row>
    <row r="87" spans="1:6" ht="18" customHeight="1" x14ac:dyDescent="0.2">
      <c r="A87" s="114"/>
      <c r="B87" s="188" t="s">
        <v>97</v>
      </c>
      <c r="C87" s="189"/>
      <c r="D87" s="189"/>
      <c r="E87" s="194"/>
      <c r="F87" s="195"/>
    </row>
    <row r="88" spans="1:6" ht="18" customHeight="1" x14ac:dyDescent="0.2">
      <c r="A88" s="114"/>
      <c r="B88" s="188" t="s">
        <v>98</v>
      </c>
      <c r="C88" s="189"/>
      <c r="D88" s="189"/>
      <c r="E88" s="194"/>
      <c r="F88" s="195"/>
    </row>
    <row r="89" spans="1:6" ht="33" customHeight="1" x14ac:dyDescent="0.2">
      <c r="A89" s="114">
        <v>9</v>
      </c>
      <c r="B89" s="184" t="s">
        <v>91</v>
      </c>
      <c r="C89" s="185"/>
      <c r="D89" s="116"/>
      <c r="E89" s="121"/>
      <c r="F89" s="121"/>
    </row>
    <row r="90" spans="1:6" ht="18" customHeight="1" x14ac:dyDescent="0.2">
      <c r="A90" s="114"/>
      <c r="B90" s="188" t="s">
        <v>104</v>
      </c>
      <c r="C90" s="189"/>
      <c r="D90" s="189"/>
      <c r="E90" s="118"/>
      <c r="F90" s="118"/>
    </row>
    <row r="91" spans="1:6" ht="18" customHeight="1" x14ac:dyDescent="0.2">
      <c r="A91" s="114"/>
      <c r="B91" s="190"/>
      <c r="C91" s="191"/>
      <c r="D91" s="116"/>
      <c r="E91" s="118"/>
      <c r="F91" s="118"/>
    </row>
    <row r="92" spans="1:6" ht="18" customHeight="1" x14ac:dyDescent="0.2">
      <c r="A92" s="114"/>
      <c r="B92" s="188" t="s">
        <v>105</v>
      </c>
      <c r="C92" s="189"/>
      <c r="D92" s="189"/>
      <c r="E92" s="118"/>
      <c r="F92" s="118"/>
    </row>
    <row r="93" spans="1:6" ht="33" customHeight="1" x14ac:dyDescent="0.2">
      <c r="A93" s="114"/>
      <c r="B93" s="190"/>
      <c r="C93" s="191"/>
      <c r="D93" s="116"/>
      <c r="E93" s="118"/>
      <c r="F93" s="118"/>
    </row>
    <row r="94" spans="1:6" ht="18" customHeight="1" x14ac:dyDescent="0.2">
      <c r="A94" s="114">
        <v>10</v>
      </c>
      <c r="B94" s="184" t="s">
        <v>92</v>
      </c>
      <c r="C94" s="185"/>
      <c r="D94" s="116"/>
      <c r="E94" s="118"/>
      <c r="F94" s="118"/>
    </row>
    <row r="95" spans="1:6" ht="18" customHeight="1" x14ac:dyDescent="0.2">
      <c r="A95" s="114"/>
      <c r="B95" s="188" t="s">
        <v>104</v>
      </c>
      <c r="C95" s="189"/>
      <c r="D95" s="189"/>
      <c r="E95" s="118"/>
      <c r="F95" s="118"/>
    </row>
    <row r="96" spans="1:6" ht="18" customHeight="1" x14ac:dyDescent="0.2">
      <c r="A96" s="114"/>
      <c r="B96" s="190"/>
      <c r="C96" s="191"/>
      <c r="D96" s="116"/>
      <c r="E96" s="118"/>
      <c r="F96" s="118"/>
    </row>
    <row r="97" spans="1:6" ht="18" customHeight="1" x14ac:dyDescent="0.2">
      <c r="A97" s="114"/>
      <c r="B97" s="188" t="s">
        <v>93</v>
      </c>
      <c r="C97" s="189"/>
      <c r="D97" s="189"/>
      <c r="E97" s="192"/>
      <c r="F97" s="193"/>
    </row>
    <row r="98" spans="1:6" ht="18" customHeight="1" x14ac:dyDescent="0.2">
      <c r="A98" s="114"/>
      <c r="B98" s="188" t="s">
        <v>106</v>
      </c>
      <c r="C98" s="189"/>
      <c r="D98" s="189"/>
      <c r="E98" s="118"/>
      <c r="F98" s="118"/>
    </row>
    <row r="99" spans="1:6" ht="33" customHeight="1" x14ac:dyDescent="0.2">
      <c r="A99" s="114"/>
      <c r="B99" s="190"/>
      <c r="C99" s="191"/>
      <c r="D99" s="116"/>
      <c r="E99" s="118"/>
      <c r="F99" s="118"/>
    </row>
    <row r="100" spans="1:6" ht="33" customHeight="1" x14ac:dyDescent="0.2">
      <c r="A100" s="114">
        <v>11</v>
      </c>
      <c r="B100" s="184" t="s">
        <v>94</v>
      </c>
      <c r="C100" s="185"/>
      <c r="D100" s="116"/>
      <c r="E100" s="88"/>
      <c r="F100" s="88"/>
    </row>
    <row r="101" spans="1:6" ht="47.1" customHeight="1" x14ac:dyDescent="0.2">
      <c r="A101" s="114">
        <v>12</v>
      </c>
      <c r="B101" s="184" t="s">
        <v>95</v>
      </c>
      <c r="C101" s="185"/>
      <c r="D101" s="116"/>
      <c r="E101" s="186"/>
      <c r="F101" s="187"/>
    </row>
    <row r="102" spans="1:6" ht="47.25" customHeight="1" x14ac:dyDescent="0.2"/>
  </sheetData>
  <sheetProtection algorithmName="SHA-512" hashValue="9Tz1Y0N2gwht+HsOre9mVMD5Zy0zPLvGdmLFhuWGkyrlLodEiL0wazJawB31c5uSYoAVcU4yDXMNvfvY1bxcmw==" saltValue="+7q05WYO2cCfINsnzBjClQ==" spinCount="100000" sheet="1" selectLockedCells="1"/>
  <mergeCells count="70">
    <mergeCell ref="E23:F23"/>
    <mergeCell ref="B1:F1"/>
    <mergeCell ref="B2:F2"/>
    <mergeCell ref="B4:F4"/>
    <mergeCell ref="B9:C10"/>
    <mergeCell ref="E9:F9"/>
    <mergeCell ref="E10:F10"/>
    <mergeCell ref="E12:F12"/>
    <mergeCell ref="E14:F14"/>
    <mergeCell ref="E17:F17"/>
    <mergeCell ref="E19:F19"/>
    <mergeCell ref="E21:F21"/>
    <mergeCell ref="E46:F46"/>
    <mergeCell ref="E25:F25"/>
    <mergeCell ref="E27:F27"/>
    <mergeCell ref="E29:F29"/>
    <mergeCell ref="B31:D31"/>
    <mergeCell ref="E31:F31"/>
    <mergeCell ref="E33:F33"/>
    <mergeCell ref="B38:C39"/>
    <mergeCell ref="E38:F38"/>
    <mergeCell ref="E39:F39"/>
    <mergeCell ref="E41:F41"/>
    <mergeCell ref="E43:F43"/>
    <mergeCell ref="B75:D75"/>
    <mergeCell ref="E48:F48"/>
    <mergeCell ref="E50:F50"/>
    <mergeCell ref="E52:F52"/>
    <mergeCell ref="E54:F54"/>
    <mergeCell ref="E56:F56"/>
    <mergeCell ref="E58:F58"/>
    <mergeCell ref="B60:D60"/>
    <mergeCell ref="E60:F60"/>
    <mergeCell ref="E62:F62"/>
    <mergeCell ref="E66:F66"/>
    <mergeCell ref="B74:D74"/>
    <mergeCell ref="B85:D85"/>
    <mergeCell ref="E85:F85"/>
    <mergeCell ref="B76:C76"/>
    <mergeCell ref="B77:D77"/>
    <mergeCell ref="B78:C78"/>
    <mergeCell ref="B79:C79"/>
    <mergeCell ref="B80:C80"/>
    <mergeCell ref="B81:C81"/>
    <mergeCell ref="B82:D82"/>
    <mergeCell ref="E82:F82"/>
    <mergeCell ref="B83:D83"/>
    <mergeCell ref="E83:F83"/>
    <mergeCell ref="B84:C84"/>
    <mergeCell ref="B94:C94"/>
    <mergeCell ref="B86:D86"/>
    <mergeCell ref="E86:F86"/>
    <mergeCell ref="B87:D87"/>
    <mergeCell ref="E87:F87"/>
    <mergeCell ref="B88:D88"/>
    <mergeCell ref="E88:F88"/>
    <mergeCell ref="B89:C89"/>
    <mergeCell ref="B90:D90"/>
    <mergeCell ref="B91:C91"/>
    <mergeCell ref="B92:D92"/>
    <mergeCell ref="B93:C93"/>
    <mergeCell ref="B100:C100"/>
    <mergeCell ref="B101:C101"/>
    <mergeCell ref="E101:F101"/>
    <mergeCell ref="B95:D95"/>
    <mergeCell ref="B96:C96"/>
    <mergeCell ref="B97:D97"/>
    <mergeCell ref="E97:F97"/>
    <mergeCell ref="B98:D98"/>
    <mergeCell ref="B99:C99"/>
  </mergeCells>
  <conditionalFormatting sqref="H59:H60 E60 H30:H31 E31">
    <cfRule type="cellIs" dxfId="1" priority="1" stopIfTrue="1" operator="equal">
      <formula>"NO"</formula>
    </cfRule>
    <cfRule type="cellIs" dxfId="0" priority="2" stopIfTrue="1" operator="equal">
      <formula>"YES"</formula>
    </cfRule>
  </conditionalFormatting>
  <pageMargins left="0.7" right="0.7" top="0.75" bottom="0.75" header="0.3" footer="0.3"/>
  <pageSetup scale="97"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990-ez Reporting Form</vt:lpstr>
      <vt:lpstr>Additional Grants</vt:lpstr>
      <vt:lpstr>Additional Expenses</vt:lpstr>
      <vt:lpstr>Schedule G Form</vt:lpstr>
      <vt:lpstr>'990-ez Reporting Form'!Print_Area</vt:lpstr>
      <vt:lpstr>'Additional Expenses'!Print_Area</vt:lpstr>
      <vt:lpstr>'Additional Grants'!Print_Area</vt:lpstr>
      <vt:lpstr>'Schedule G Form'!Print_Area</vt:lpstr>
    </vt:vector>
  </TitlesOfParts>
  <Company>University of Notre Dame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Paluf</dc:creator>
  <cp:lastModifiedBy>Blake McDaniel</cp:lastModifiedBy>
  <cp:lastPrinted>2021-07-09T16:22:52Z</cp:lastPrinted>
  <dcterms:created xsi:type="dcterms:W3CDTF">2002-09-06T17:00:12Z</dcterms:created>
  <dcterms:modified xsi:type="dcterms:W3CDTF">2021-07-27T19:21:14Z</dcterms:modified>
</cp:coreProperties>
</file>