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DEPARTMENTS\Tax\Alumni Info\FYE 06.30.18\ND Forms and Instructions\"/>
    </mc:Choice>
  </mc:AlternateContent>
  <workbookProtection workbookAlgorithmName="SHA-512" workbookHashValue="A00qvFREpLQX674DHXk7ITBLOmES6TGR59sXy4wB8qwS4pwjZRqeb3CZFY+XcogD/Ie0X19Olt/M1+AqLpUwqQ==" workbookSaltValue="eeWmGG2C4CDHtHW8hMRiRw==" workbookSpinCount="100000" lockStructure="1"/>
  <bookViews>
    <workbookView xWindow="0" yWindow="0" windowWidth="28800" windowHeight="12432" tabRatio="702"/>
  </bookViews>
  <sheets>
    <sheet name="990-ez Reporting Form" sheetId="24" r:id="rId1"/>
    <sheet name="Schedule G" sheetId="26" r:id="rId2"/>
  </sheets>
  <definedNames>
    <definedName name="\A">#REF!</definedName>
    <definedName name="\B">#REF!</definedName>
    <definedName name="\CHECK">#REF!</definedName>
    <definedName name="\D">#REF!</definedName>
    <definedName name="\I">#REF!</definedName>
    <definedName name="\J">#REF!</definedName>
    <definedName name="\K">#REF!</definedName>
    <definedName name="\L">#REF!</definedName>
    <definedName name="\M">#REF!</definedName>
    <definedName name="\N">#REF!</definedName>
    <definedName name="\O">#REF!</definedName>
    <definedName name="\R">#REF!</definedName>
    <definedName name="\W">#REF!</definedName>
    <definedName name="\Y">#REF!</definedName>
    <definedName name="_xlnm.Print_Area" localSheetId="0">'990-ez Reporting Form'!$A$1:$F$406</definedName>
    <definedName name="_xlnm.Print_Area" localSheetId="1">'Schedule G'!$A$1:$F$90</definedName>
    <definedName name="PRINTQ">#REF!</definedName>
  </definedNames>
  <calcPr calcId="162913"/>
</workbook>
</file>

<file path=xl/calcChain.xml><?xml version="1.0" encoding="utf-8"?>
<calcChain xmlns="http://schemas.openxmlformats.org/spreadsheetml/2006/main">
  <c r="E234" i="24" l="1"/>
  <c r="E278" i="24"/>
  <c r="E244" i="24"/>
  <c r="E220" i="24" l="1"/>
  <c r="E280" i="24" s="1"/>
  <c r="E167" i="24" l="1"/>
  <c r="E165" i="24"/>
  <c r="E155" i="24"/>
  <c r="E138" i="24"/>
  <c r="E181" i="24" s="1"/>
  <c r="E171" i="24" l="1"/>
  <c r="E283" i="24"/>
  <c r="C31" i="26" l="1"/>
  <c r="C7" i="26"/>
  <c r="E33" i="26"/>
  <c r="E9" i="26"/>
  <c r="E24" i="26"/>
  <c r="E26" i="26" s="1"/>
  <c r="E48" i="26"/>
  <c r="E50" i="26" s="1"/>
  <c r="E80" i="24"/>
  <c r="E92" i="24" s="1"/>
  <c r="E59" i="24"/>
  <c r="E71" i="24" s="1"/>
  <c r="E28" i="26" l="1"/>
  <c r="E52" i="26"/>
  <c r="E95" i="24"/>
  <c r="E56" i="26" l="1"/>
  <c r="E96" i="24"/>
  <c r="E286" i="24"/>
</calcChain>
</file>

<file path=xl/sharedStrings.xml><?xml version="1.0" encoding="utf-8"?>
<sst xmlns="http://schemas.openxmlformats.org/spreadsheetml/2006/main" count="285" uniqueCount="194">
  <si>
    <t>Name</t>
  </si>
  <si>
    <t>Address</t>
  </si>
  <si>
    <t>Universal Notre Dame Night</t>
  </si>
  <si>
    <t>Communion Breakfast</t>
  </si>
  <si>
    <t>Family Picnics</t>
  </si>
  <si>
    <t>Golf Outing</t>
  </si>
  <si>
    <t>YES</t>
  </si>
  <si>
    <t>NO</t>
  </si>
  <si>
    <t>Club Name:</t>
  </si>
  <si>
    <t>EIN (if known):</t>
  </si>
  <si>
    <t>Questions:</t>
  </si>
  <si>
    <t>Did the organization engage in any activity not previously report to the IRS?  (If yes, attach a description of such activity.)</t>
  </si>
  <si>
    <t>Did the organization engage in any lobbying activities?</t>
  </si>
  <si>
    <t xml:space="preserve">     Checking</t>
  </si>
  <si>
    <t xml:space="preserve">     Savings</t>
  </si>
  <si>
    <t xml:space="preserve">     CDs</t>
  </si>
  <si>
    <t xml:space="preserve">     Other investments (mutual funds, securities, bonds)</t>
  </si>
  <si>
    <t>Other Assets:</t>
  </si>
  <si>
    <t xml:space="preserve">     (Note: if your club has not previously reported assets here,</t>
  </si>
  <si>
    <t xml:space="preserve">      you should not list anything on this line.)</t>
  </si>
  <si>
    <t>Other Liabilities:</t>
  </si>
  <si>
    <t>NET ASSETS AT BEGINNING OF YEAR</t>
  </si>
  <si>
    <t>NET ASSETS AT END OF YEAR</t>
  </si>
  <si>
    <t xml:space="preserve">     Total</t>
  </si>
  <si>
    <t>CHANGE IN NET ASSETS FOR THE YEAR</t>
  </si>
  <si>
    <t>Total dues and membership assessments</t>
  </si>
  <si>
    <t>Student Sendoffs</t>
  </si>
  <si>
    <t>Football tickets/Game Bus Trips</t>
  </si>
  <si>
    <t>College Fairs</t>
  </si>
  <si>
    <t>Gamewatches</t>
  </si>
  <si>
    <r>
      <t xml:space="preserve">Program service revenue - list </t>
    </r>
    <r>
      <rPr>
        <u/>
        <sz val="10"/>
        <rFont val="Arial"/>
        <family val="2"/>
      </rPr>
      <t>gross</t>
    </r>
    <r>
      <rPr>
        <sz val="10"/>
        <rFont val="Arial"/>
        <family val="2"/>
      </rPr>
      <t xml:space="preserve"> revenue received in connection with the following:</t>
    </r>
  </si>
  <si>
    <t>Did the club hold a ticket raffle or silent auction this year?</t>
  </si>
  <si>
    <t>Gross revenues from sales of raffle tickets or auction items</t>
  </si>
  <si>
    <t>EVENT 1:</t>
  </si>
  <si>
    <t>EVENT 2:</t>
  </si>
  <si>
    <t>(If more than 2 events, please attach a separate sheet.)</t>
  </si>
  <si>
    <t>Merchandise Sales</t>
  </si>
  <si>
    <t>Total Other Revenue - If the club had any income not related to</t>
  </si>
  <si>
    <t>any of the above categories, please describe it here and list the</t>
  </si>
  <si>
    <t>amount.</t>
  </si>
  <si>
    <t>and donations made by the club to other organizations or individuals.</t>
  </si>
  <si>
    <t>University of Notre Dame Scholarship Fund</t>
  </si>
  <si>
    <t>Summer Service Student Expenses (gas/mileage reimbursements)</t>
  </si>
  <si>
    <t>Summer Service Program (Center for Social Concerns)</t>
  </si>
  <si>
    <t>Excellence in Teaching</t>
  </si>
  <si>
    <t>Other Grants:</t>
  </si>
  <si>
    <t>Relationship:</t>
  </si>
  <si>
    <t xml:space="preserve">Name:  </t>
  </si>
  <si>
    <t xml:space="preserve">Address:  </t>
  </si>
  <si>
    <t>If any member of the club has a relationship to a member of the</t>
  </si>
  <si>
    <t>organization which receives a club donation, please disclose it below.</t>
  </si>
  <si>
    <t>Salaries, other compensation, employee benefits</t>
  </si>
  <si>
    <t>Professional fees and other payments to contractors</t>
  </si>
  <si>
    <t>Occupancy, rent, utilities and maintenance</t>
  </si>
  <si>
    <t>Printing, publications, postage, and shipping</t>
  </si>
  <si>
    <t>Other (describe):</t>
  </si>
  <si>
    <t>Total other expenses</t>
  </si>
  <si>
    <t xml:space="preserve">Other (describe):  </t>
  </si>
  <si>
    <t xml:space="preserve">     Please describe:  </t>
  </si>
  <si>
    <t xml:space="preserve">     (Note: if your club has not previously reported liabilities here,</t>
  </si>
  <si>
    <t xml:space="preserve">Name of event:  </t>
  </si>
  <si>
    <t>Amount:</t>
  </si>
  <si>
    <t>Merchandise Purchases</t>
  </si>
  <si>
    <t>Alumni Senate/Regional Meetings</t>
  </si>
  <si>
    <t>TOTAL EXPENSES</t>
  </si>
  <si>
    <t>Total grants paid</t>
  </si>
  <si>
    <t>Total Program Service Revenue</t>
  </si>
  <si>
    <t>Net profit from raffle/auction</t>
  </si>
  <si>
    <t>Total net profit from raffles/auctions</t>
  </si>
  <si>
    <t>A program service accomplishment is an activity or event which achieves a major objective of the club.  The</t>
  </si>
  <si>
    <t xml:space="preserve">overall mission for all alumni clubs is to support the University through scholarship and similar contributions, and </t>
  </si>
  <si>
    <t xml:space="preserve">to support alumni through social events and networking activities.  </t>
  </si>
  <si>
    <t>Program Service Accomplishment #1</t>
  </si>
  <si>
    <t>Total related expenses:</t>
  </si>
  <si>
    <t>Total grants:</t>
  </si>
  <si>
    <t>Program Service Accomplishment #2</t>
  </si>
  <si>
    <t>Program Service Accomplishment #3</t>
  </si>
  <si>
    <t>Position</t>
  </si>
  <si>
    <t>Telephone Number</t>
  </si>
  <si>
    <t>Please provide the contact information of the individual who holds the club's books:</t>
  </si>
  <si>
    <t>Email Address</t>
  </si>
  <si>
    <t>CASH BALANCES AND OTHER ASSETS AND LIABILITIES</t>
  </si>
  <si>
    <r>
      <rPr>
        <u/>
        <sz val="10"/>
        <rFont val="Arial"/>
        <family val="2"/>
      </rPr>
      <t>Grants and similar amounts paid</t>
    </r>
    <r>
      <rPr>
        <sz val="10"/>
        <rFont val="Arial"/>
        <family val="2"/>
      </rPr>
      <t xml:space="preserve"> - please list all contributions</t>
    </r>
  </si>
  <si>
    <t>CHECK FIGURE:  Change in cash balances must equal excess/deficit for the year</t>
  </si>
  <si>
    <t>Name:</t>
  </si>
  <si>
    <t>Address:</t>
  </si>
  <si>
    <t>Amount Given:</t>
  </si>
  <si>
    <t>Benefits paid to or for members</t>
  </si>
  <si>
    <t>PLEASE NOTE: Cells highlighted in yellow will automatically calculate.</t>
  </si>
  <si>
    <t>Bengal Bouts</t>
  </si>
  <si>
    <t xml:space="preserve">      (Note: these amounts should equal the ending cash balances from your prior year return.)</t>
  </si>
  <si>
    <t>If yes, complete this section. If no, skip to the Item 36 - Other Revenue.</t>
  </si>
  <si>
    <t>Did the organization engage in direct or indirect political campaign activities on behalf of or in opposition to any candidates for public office?</t>
  </si>
  <si>
    <t>Did the organization borrow money from or make any loans to any officer, director, trustee or key employee? (Note: this is not meant to include reimbursements for expenses that are paid upfront by any such person.)</t>
  </si>
  <si>
    <t>Please list the name, address, and amount given by anyone who donated $5,000 or more to the club during the fiscal year.</t>
  </si>
  <si>
    <t>Did the organization maintain any donor advised funds?</t>
  </si>
  <si>
    <t>SUBMISSION:</t>
  </si>
  <si>
    <t>If you need more room, please attach a separate sheet.  Enter the total from that sheet here.</t>
  </si>
  <si>
    <t xml:space="preserve"> </t>
  </si>
  <si>
    <t xml:space="preserve">Please list below the three largest program service accomplishments of the club's during the fiscal year.  A </t>
  </si>
  <si>
    <t>program service accomplishment can be a contribution to the scholarship fund, a bus trip to a football game, a</t>
  </si>
  <si>
    <t>included in those expenses.</t>
  </si>
  <si>
    <t>Were any of the organization's gaming licenses revoked, suspended or terminated during the tax year?</t>
  </si>
  <si>
    <t>Is the organization a grantor, beneficiary or trustee of a trust or a member of a partnership or other entity formed to administer charitable gaming?</t>
  </si>
  <si>
    <t>The organization's facility</t>
  </si>
  <si>
    <t>An outside facility</t>
  </si>
  <si>
    <t>Provide the name and address of the person who prepares the organization's gaming/special events books and records:</t>
  </si>
  <si>
    <t>Gaming manager information:</t>
  </si>
  <si>
    <t>Gaming manager compensation:</t>
  </si>
  <si>
    <t>Is the organization required under state law to make charitable contributions from the gaming proceeds to retain the state gaming license?</t>
  </si>
  <si>
    <t>Enter the amount of distributions required under state law distributed to other exempt organizations or spent in the organization's own exempt activities during the tax year.</t>
  </si>
  <si>
    <t>Enter the amount of gaming revenue retained by the third party:</t>
  </si>
  <si>
    <t>Name of third party:</t>
  </si>
  <si>
    <t>Address of third party:</t>
  </si>
  <si>
    <t>Cash prizes expense</t>
  </si>
  <si>
    <t>Cost of non-cash prizes (items to be auctioned or tickets raffled)</t>
  </si>
  <si>
    <t>Rent/facility costs</t>
  </si>
  <si>
    <t>Other direct expenses (cost of license, cost of printing tickets, etc.)</t>
  </si>
  <si>
    <t>Total costs associated with raffle/auction</t>
  </si>
  <si>
    <t>Costs associated with raffle/auction:</t>
  </si>
  <si>
    <t>Provide name on the line below:</t>
  </si>
  <si>
    <t>Provide address on the line below:</t>
  </si>
  <si>
    <t>Provide a description of services provided on the line below:</t>
  </si>
  <si>
    <t>Schedule G</t>
  </si>
  <si>
    <t>Does the organization pay any employees?  If any of these employees received more than $100,000, please provide the name, address, title and hours, and total compensation of such employees.</t>
  </si>
  <si>
    <t>Did the organization pay any independent contractors more than $100,000 during the year?  If so, please provide the name, address, type of service provided, and total compensation.</t>
  </si>
  <si>
    <t xml:space="preserve">Total costs associated with raffle/auction (e.g. cost of license, </t>
  </si>
  <si>
    <t>cost of printing tickets, cost of items auctioned or tickets raffled)</t>
  </si>
  <si>
    <r>
      <t xml:space="preserve">networking event for alumni, etc.  List the three largest accomplishments for the club, </t>
    </r>
    <r>
      <rPr>
        <b/>
        <u/>
        <sz val="10"/>
        <rFont val="Arial"/>
        <family val="2"/>
      </rPr>
      <t>as measured by the total</t>
    </r>
  </si>
  <si>
    <r>
      <rPr>
        <b/>
        <u/>
        <sz val="10"/>
        <rFont val="Arial"/>
        <family val="2"/>
      </rPr>
      <t>expenses incurred</t>
    </r>
    <r>
      <rPr>
        <b/>
        <sz val="10"/>
        <rFont val="Arial"/>
        <family val="2"/>
      </rPr>
      <t>.</t>
    </r>
    <r>
      <rPr>
        <sz val="10"/>
        <rFont val="Arial"/>
        <family val="2"/>
      </rPr>
      <t xml:space="preserve">  Also list the total expenses associated with the accomplishment, and the amount of grants </t>
    </r>
  </si>
  <si>
    <r>
      <rPr>
        <b/>
        <i/>
        <sz val="12"/>
        <rFont val="Arial"/>
        <family val="2"/>
      </rPr>
      <t>Important:</t>
    </r>
    <r>
      <rPr>
        <i/>
        <sz val="12"/>
        <rFont val="Arial"/>
        <family val="2"/>
      </rPr>
      <t xml:space="preserve">  Amounts for cash balances should be obtained directly from statements provided by your financial institution, </t>
    </r>
    <r>
      <rPr>
        <b/>
        <i/>
        <sz val="12"/>
        <color indexed="10"/>
        <rFont val="Arial"/>
        <family val="2"/>
      </rPr>
      <t xml:space="preserve">NOT </t>
    </r>
    <r>
      <rPr>
        <i/>
        <sz val="12"/>
        <rFont val="Arial"/>
        <family val="2"/>
      </rPr>
      <t>your checkbook register.</t>
    </r>
  </si>
  <si>
    <t>Total dividend/interest income</t>
  </si>
  <si>
    <r>
      <t xml:space="preserve">Note:  </t>
    </r>
    <r>
      <rPr>
        <sz val="10"/>
        <rFont val="Arial"/>
        <family val="2"/>
      </rPr>
      <t xml:space="preserve">Please complete the following questions </t>
    </r>
    <r>
      <rPr>
        <b/>
        <sz val="10"/>
        <rFont val="Arial"/>
        <family val="2"/>
      </rPr>
      <t>only</t>
    </r>
    <r>
      <rPr>
        <sz val="10"/>
        <rFont val="Arial"/>
        <family val="2"/>
      </rPr>
      <t xml:space="preserve"> if your club had gaming activities during the year.  Per</t>
    </r>
  </si>
  <si>
    <t>Food and beverages</t>
  </si>
  <si>
    <t>Entertainment</t>
  </si>
  <si>
    <t xml:space="preserve">wagering, pickle jars, punch boards, tip boards, tip jars, certain video games, 21, etc. </t>
  </si>
  <si>
    <r>
      <t xml:space="preserve">the IRS, gaming activities include </t>
    </r>
    <r>
      <rPr>
        <b/>
        <sz val="10"/>
        <rFont val="Arial"/>
        <family val="2"/>
      </rPr>
      <t>raffles</t>
    </r>
    <r>
      <rPr>
        <sz val="10"/>
        <rFont val="Arial"/>
        <family val="2"/>
      </rPr>
      <t xml:space="preserve">, bingo, beano, lotteries, pull-tabs, parimutuel betting, Calcutta, </t>
    </r>
  </si>
  <si>
    <t>CHANGE IN NET ASSETS must equal EXCESS/DEFICIT (net income/loss).  If it does not, this cell will be red and say "Error".  If this occurs, please recheck your figures.</t>
  </si>
  <si>
    <t>This cell indicates if Schedule G must be filed.  The IRS requests additional detail for special events that generate more than $15,000 in gross revenue.  If you do need to complete the Schedule G spreadsheet, this cell will be red and say "YES".  If this occurs, please refer to the tab labeled "Schedule G Form".</t>
  </si>
  <si>
    <t>CHANGE IN NET ASSETS must equal EXCESS/DEFICIT (net income/loss).  If it does not, this cell will be red and calculate the difference.  If this occurs, please recheck your figures.</t>
  </si>
  <si>
    <t>GAMING AND FUNDRAISING EVENTS</t>
  </si>
  <si>
    <t>LIST OF OFFICERS, DIRECTORS, TRUSTEES, AND KEY EMPLOYEES</t>
  </si>
  <si>
    <t>Club Website:</t>
  </si>
  <si>
    <t>Was there a liquidation, dissolution, termination, or significant disposition of net assets during the year?</t>
  </si>
  <si>
    <t>Does the organization have a contract with a third party from whom the organization receives gaming revenue?  If yes, please complete the following:</t>
  </si>
  <si>
    <t>Enter the amount of gaming revenue received by the organization:</t>
  </si>
  <si>
    <t>receive NO compensation for their work.  Please indicate below if this is incorrect.</t>
  </si>
  <si>
    <t xml:space="preserve">INVESTMENT GAINS OR LOSSES </t>
  </si>
  <si>
    <t>Description of Noncash Property</t>
  </si>
  <si>
    <t>CHARITABLE CONTRIBUTIONS</t>
  </si>
  <si>
    <t>Form of Organization:</t>
  </si>
  <si>
    <r>
      <t xml:space="preserve">(Corporation </t>
    </r>
    <r>
      <rPr>
        <u/>
        <sz val="10"/>
        <rFont val="Arial"/>
        <family val="2"/>
      </rPr>
      <t>or</t>
    </r>
    <r>
      <rPr>
        <sz val="10"/>
        <rFont val="Arial"/>
        <family val="2"/>
      </rPr>
      <t xml:space="preserve"> Other Not For Profit)</t>
    </r>
  </si>
  <si>
    <t>TOTAL GROSS RECEIPTS</t>
  </si>
  <si>
    <t>EXCESS/DEFICIT (net income/loss) for the year</t>
  </si>
  <si>
    <t>Dividend/interest income reported on line 16,</t>
  </si>
  <si>
    <t>Realized gains/losses reported on line 17)</t>
  </si>
  <si>
    <t>Realized gains from investments</t>
  </si>
  <si>
    <r>
      <t xml:space="preserve">(Report </t>
    </r>
    <r>
      <rPr>
        <b/>
        <sz val="10"/>
        <rFont val="Arial"/>
        <family val="2"/>
      </rPr>
      <t>UNREALIZED</t>
    </r>
    <r>
      <rPr>
        <sz val="10"/>
        <rFont val="Arial"/>
        <family val="2"/>
      </rPr>
      <t xml:space="preserve"> gains and losses here.</t>
    </r>
  </si>
  <si>
    <t>Did you conduct gaming activities in any state other than your club's home state?</t>
  </si>
  <si>
    <t>Are you licensed to conduct gaming activities in each of these states, including your home state?  If not, please explain below:</t>
  </si>
  <si>
    <t>Does the organization conduct gaming activities with nonmembers?</t>
  </si>
  <si>
    <t>Indicate the percentage of gaming activity conducted in:</t>
  </si>
  <si>
    <t xml:space="preserve">Total costs associated with Event 1 on this page should equal the total costs reported for Event 1 on the 990-EZ Reporting Form.  If NO, please check the breakdown of expenses provided above.  </t>
  </si>
  <si>
    <t xml:space="preserve">Total costs associated with Event 2 on this page should equal the total costs reported for Event 2 on the 990-EZ Reporting Form.  If NO, please check the breakdown of expenses provided above.  </t>
  </si>
  <si>
    <r>
      <t xml:space="preserve">For clubs with less than $200,000 in gross receipts </t>
    </r>
    <r>
      <rPr>
        <b/>
        <i/>
        <sz val="10"/>
        <rFont val="Arial"/>
        <family val="2"/>
      </rPr>
      <t>and</t>
    </r>
    <r>
      <rPr>
        <i/>
        <sz val="10"/>
        <rFont val="Arial"/>
        <family val="2"/>
      </rPr>
      <t xml:space="preserve"> less than $500,000 in assets at end of 
the fiscal year</t>
    </r>
  </si>
  <si>
    <t>Upon completion, please save this document and email it to the tax department at: alumtax@nd.edu 
If necessary, you may print and fax it to:    (574) 631-3138, Attn: Tax Department</t>
  </si>
  <si>
    <r>
      <t xml:space="preserve">* Note:  </t>
    </r>
    <r>
      <rPr>
        <sz val="10"/>
        <rFont val="Arial"/>
        <family val="2"/>
      </rPr>
      <t>It is assumed all officers dedicate one hour per week to club activities and</t>
    </r>
  </si>
  <si>
    <t>Business Luncheons/Dinners</t>
  </si>
  <si>
    <t>Total contributions, gifts, grants, and similar amounts*</t>
  </si>
  <si>
    <r>
      <rPr>
        <b/>
        <sz val="10"/>
        <rFont val="Arial"/>
        <family val="2"/>
      </rPr>
      <t xml:space="preserve">* Note:  </t>
    </r>
    <r>
      <rPr>
        <sz val="10"/>
        <rFont val="Arial"/>
        <family val="2"/>
      </rPr>
      <t>Please complete "Charitable Contributions" section at the bottom of this form if any one individual or organization donated more than $5,000 to the club.</t>
    </r>
  </si>
  <si>
    <t>Under penalties of perjury, I declare that I have examined the information provided which I am submitting to the Association for the purposes of preparing Form 990-EZ for our Alumni Club, and to the best of my knowledge and belief, it is true, correct, and complete.</t>
  </si>
  <si>
    <t>By signing below, I authorize an officer of the Association of Notre Dame Clubs, Inc. to sign Federal Form 990-EZ and any related state filings on my behalf (if requested).</t>
  </si>
  <si>
    <t>Club Officer's Name</t>
  </si>
  <si>
    <t>Daytime Phone Number</t>
  </si>
  <si>
    <t>Electronic Signature (Initials)</t>
  </si>
  <si>
    <t>Date</t>
  </si>
  <si>
    <t>Total Club Fellowship Events</t>
  </si>
  <si>
    <t>Is the organization controlled directly or indirectly by one or more disqualified persons as defined in Section 4946 (other than foundation managers and other than one or more organizations described in section 509(a)(1) or 509(a)(2))?</t>
  </si>
  <si>
    <t>Fiscal Year End June 30, 2018 Reporting Form</t>
  </si>
  <si>
    <r>
      <t>NOTE:</t>
    </r>
    <r>
      <rPr>
        <sz val="10"/>
        <rFont val="Arial"/>
        <family val="2"/>
      </rPr>
      <t xml:space="preserve"> Please complete this form only if gross revenues generated from special events are greater than $15,000 for the fiscal year ending June 30, 2018.</t>
    </r>
  </si>
  <si>
    <t>Please provide the contact information of the club president as of June 30, 2018</t>
  </si>
  <si>
    <t>Ending Balances (as of June 30, 2018)</t>
  </si>
  <si>
    <t>REVENUES - FYE 6/30/18</t>
  </si>
  <si>
    <t>EXPENSES - FYE 6/30/18</t>
  </si>
  <si>
    <t>PROGRAM SERVICE ACCOMPLISHMENTS - FYE 6/30/18</t>
  </si>
  <si>
    <t>Were any changes made to the organizing or governing documents between July 1, 2017 and June 30, 2018 not previously reported to the IRS?  If yes, please attach a copy of the updated documents and provide a brief description of the changes made in the box below.</t>
  </si>
  <si>
    <t>Beginning Balances (as of July 1, 2017)</t>
  </si>
  <si>
    <t>Please list the name and position of all officers and members of the board of directors below.  This should be a record of ALL officers and directors in place at any time from July 1, 2017 through June 30, 2018.*</t>
  </si>
  <si>
    <t>MISCELLANEOUS EXPENSES</t>
  </si>
  <si>
    <t>Total Miscellaneous Expenses</t>
  </si>
  <si>
    <r>
      <t xml:space="preserve">OTHER EXPENSES - List </t>
    </r>
    <r>
      <rPr>
        <b/>
        <u/>
        <sz val="10"/>
        <rFont val="Arial"/>
        <family val="2"/>
      </rPr>
      <t>gross</t>
    </r>
    <r>
      <rPr>
        <b/>
        <sz val="10"/>
        <rFont val="Arial"/>
        <family val="2"/>
      </rPr>
      <t xml:space="preserve"> expenses paid in connection with the following:</t>
    </r>
  </si>
  <si>
    <t>CLUB FELLOWSHIP EVENTS - List gross expenses paid in connection with the following:</t>
  </si>
  <si>
    <t>If the color of the cell showing NET ASSETS AT END OF YEAR changes to red, you are above the threshold for a 990-EZ and should contact the Tax Department for a Form 990 questionnaire.</t>
  </si>
  <si>
    <t>If the color of the cell showing TOTAL GROSS RECEIPTS changes to red, you are above the threshold for a 990-EZ and should contact the Tax Department for a Form 990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</si>
</sst>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b/>
      <sz val="10"/>
      <name val="Arial"/>
      <family val="2"/>
    </font>
    <font>
      <sz val="10"/>
      <name val="Arial"/>
      <family val="2"/>
    </font>
    <font>
      <u/>
      <sz val="10"/>
      <name val="Arial"/>
      <family val="2"/>
    </font>
    <font>
      <b/>
      <sz val="16"/>
      <name val="Arial"/>
      <family val="2"/>
    </font>
    <font>
      <i/>
      <sz val="10"/>
      <name val="Arial"/>
      <family val="2"/>
    </font>
    <font>
      <sz val="8"/>
      <name val="Arial"/>
      <family val="2"/>
    </font>
    <font>
      <b/>
      <i/>
      <sz val="10"/>
      <name val="Arial"/>
      <family val="2"/>
    </font>
    <font>
      <b/>
      <sz val="11"/>
      <name val="Arial"/>
      <family val="2"/>
    </font>
    <font>
      <i/>
      <sz val="12"/>
      <name val="Arial"/>
      <family val="2"/>
    </font>
    <font>
      <b/>
      <i/>
      <sz val="12"/>
      <color indexed="10"/>
      <name val="Arial"/>
      <family val="2"/>
    </font>
    <font>
      <b/>
      <i/>
      <sz val="12"/>
      <name val="Arial"/>
      <family val="2"/>
    </font>
    <font>
      <b/>
      <u/>
      <sz val="10"/>
      <name val="Arial"/>
      <family val="2"/>
    </font>
    <font>
      <b/>
      <sz val="12"/>
      <name val="Arial"/>
      <family val="2"/>
    </font>
    <font>
      <sz val="12"/>
      <name val="Arial"/>
      <family val="2"/>
    </font>
  </fonts>
  <fills count="7">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3" fontId="0" fillId="0" borderId="0"/>
    <xf numFmtId="0" fontId="1" fillId="0" borderId="0"/>
  </cellStyleXfs>
  <cellXfs count="161">
    <xf numFmtId="0" fontId="0" fillId="0" borderId="0" xfId="0" applyNumberFormat="1" applyFont="1" applyAlignment="1" applyProtection="1">
      <protection locked="0"/>
    </xf>
    <xf numFmtId="0" fontId="0" fillId="0" borderId="1" xfId="0" applyNumberFormat="1" applyFont="1" applyBorder="1" applyAlignment="1" applyProtection="1">
      <protection locked="0"/>
    </xf>
    <xf numFmtId="0" fontId="0" fillId="0" borderId="2" xfId="0" applyNumberFormat="1" applyFont="1" applyBorder="1" applyAlignment="1" applyProtection="1">
      <protection locked="0"/>
    </xf>
    <xf numFmtId="0" fontId="3" fillId="0" borderId="2" xfId="0" applyNumberFormat="1" applyFont="1" applyBorder="1" applyAlignment="1" applyProtection="1">
      <protection locked="0"/>
    </xf>
    <xf numFmtId="0" fontId="3" fillId="0" borderId="2" xfId="0" applyNumberFormat="1" applyFont="1" applyBorder="1" applyAlignment="1" applyProtection="1">
      <alignment horizontal="right"/>
      <protection locked="0"/>
    </xf>
    <xf numFmtId="0" fontId="2" fillId="0" borderId="2" xfId="0" applyNumberFormat="1" applyFont="1" applyBorder="1" applyAlignment="1" applyProtection="1">
      <protection locked="0"/>
    </xf>
    <xf numFmtId="0" fontId="3" fillId="0" borderId="0" xfId="0" applyNumberFormat="1" applyFont="1" applyAlignment="1" applyProtection="1"/>
    <xf numFmtId="0" fontId="0" fillId="0" borderId="0" xfId="0" applyNumberFormat="1" applyFont="1" applyAlignment="1" applyProtection="1"/>
    <xf numFmtId="0" fontId="0" fillId="0" borderId="2" xfId="0" applyNumberFormat="1" applyBorder="1" applyAlignment="1" applyProtection="1">
      <protection locked="0"/>
    </xf>
    <xf numFmtId="2" fontId="0" fillId="0" borderId="0" xfId="0" applyNumberFormat="1" applyFont="1" applyFill="1" applyBorder="1" applyAlignment="1" applyProtection="1">
      <alignment horizontal="center"/>
    </xf>
    <xf numFmtId="0" fontId="3" fillId="0" borderId="2" xfId="0" applyNumberFormat="1" applyFont="1" applyBorder="1" applyAlignment="1" applyProtection="1">
      <alignment vertical="center" wrapText="1"/>
      <protection locked="0"/>
    </xf>
    <xf numFmtId="0" fontId="0" fillId="0" borderId="3" xfId="0" applyNumberFormat="1" applyFont="1" applyBorder="1" applyAlignment="1" applyProtection="1">
      <protection locked="0"/>
    </xf>
    <xf numFmtId="2" fontId="0" fillId="2" borderId="0" xfId="0" applyNumberFormat="1" applyFont="1" applyFill="1" applyBorder="1" applyAlignment="1" applyProtection="1">
      <alignment horizontal="center"/>
    </xf>
    <xf numFmtId="0" fontId="0" fillId="0" borderId="1" xfId="0" applyNumberFormat="1" applyBorder="1" applyAlignment="1" applyProtection="1">
      <protection locked="0"/>
    </xf>
    <xf numFmtId="49" fontId="3" fillId="0" borderId="2" xfId="0" applyNumberFormat="1" applyFont="1" applyBorder="1" applyAlignment="1" applyProtection="1"/>
    <xf numFmtId="2" fontId="0" fillId="0" borderId="0" xfId="0" applyNumberFormat="1" applyFont="1" applyBorder="1" applyAlignment="1" applyProtection="1">
      <alignment horizontal="center"/>
    </xf>
    <xf numFmtId="0" fontId="7" fillId="0" borderId="0" xfId="0" applyNumberFormat="1" applyFont="1" applyAlignment="1" applyProtection="1"/>
    <xf numFmtId="0" fontId="2" fillId="0" borderId="0" xfId="0" applyNumberFormat="1" applyFont="1" applyAlignment="1" applyProtection="1"/>
    <xf numFmtId="2" fontId="0" fillId="0" borderId="0" xfId="0" applyNumberFormat="1" applyFont="1" applyAlignment="1" applyProtection="1"/>
    <xf numFmtId="0" fontId="0" fillId="0" borderId="0" xfId="0" applyNumberFormat="1" applyBorder="1" applyAlignment="1" applyProtection="1">
      <alignment horizontal="left" indent="2"/>
    </xf>
    <xf numFmtId="0" fontId="3" fillId="0" borderId="0" xfId="0" applyNumberFormat="1" applyFont="1" applyAlignment="1" applyProtection="1">
      <alignment horizontal="left" indent="2"/>
    </xf>
    <xf numFmtId="0" fontId="0" fillId="0" borderId="0" xfId="0" applyNumberFormat="1" applyFont="1" applyAlignment="1" applyProtection="1">
      <alignment horizontal="left" indent="2"/>
    </xf>
    <xf numFmtId="0" fontId="0" fillId="0" borderId="0" xfId="0" applyNumberFormat="1" applyBorder="1" applyAlignment="1" applyProtection="1"/>
    <xf numFmtId="0" fontId="2" fillId="2" borderId="0" xfId="0" applyNumberFormat="1" applyFont="1" applyFill="1" applyAlignment="1" applyProtection="1"/>
    <xf numFmtId="0" fontId="3" fillId="2" borderId="0" xfId="0" applyNumberFormat="1" applyFont="1" applyFill="1" applyAlignment="1" applyProtection="1"/>
    <xf numFmtId="0" fontId="2" fillId="0" borderId="0" xfId="0" applyNumberFormat="1" applyFont="1" applyAlignment="1" applyProtection="1">
      <alignment horizontal="center"/>
    </xf>
    <xf numFmtId="0" fontId="3" fillId="0" borderId="4" xfId="0" applyNumberFormat="1" applyFont="1" applyBorder="1" applyAlignment="1" applyProtection="1">
      <alignment vertical="center" wrapText="1"/>
    </xf>
    <xf numFmtId="0" fontId="0" fillId="3" borderId="2" xfId="0" applyNumberFormat="1" applyFont="1" applyFill="1" applyBorder="1" applyAlignment="1" applyProtection="1"/>
    <xf numFmtId="0" fontId="0" fillId="3" borderId="5" xfId="0" applyNumberFormat="1" applyFont="1" applyFill="1" applyBorder="1" applyAlignment="1" applyProtection="1"/>
    <xf numFmtId="0" fontId="0" fillId="3" borderId="6" xfId="0" applyNumberFormat="1" applyFont="1" applyFill="1" applyBorder="1" applyAlignment="1" applyProtection="1"/>
    <xf numFmtId="0" fontId="0" fillId="0" borderId="0" xfId="0" applyNumberFormat="1" applyFont="1" applyBorder="1" applyAlignment="1" applyProtection="1"/>
    <xf numFmtId="0" fontId="6" fillId="0" borderId="0" xfId="0" applyNumberFormat="1" applyFont="1" applyAlignment="1" applyProtection="1">
      <alignment horizontal="center"/>
    </xf>
    <xf numFmtId="0" fontId="8" fillId="4" borderId="7" xfId="0" applyNumberFormat="1" applyFont="1" applyFill="1" applyBorder="1" applyAlignment="1" applyProtection="1">
      <alignment horizontal="center" vertical="center"/>
    </xf>
    <xf numFmtId="0" fontId="8" fillId="4" borderId="8" xfId="0" applyNumberFormat="1" applyFont="1" applyFill="1" applyBorder="1" applyAlignment="1" applyProtection="1">
      <alignment horizontal="left" wrapText="1"/>
    </xf>
    <xf numFmtId="0" fontId="6" fillId="4" borderId="8" xfId="0" applyNumberFormat="1" applyFont="1" applyFill="1" applyBorder="1" applyAlignment="1" applyProtection="1">
      <alignment horizontal="center"/>
    </xf>
    <xf numFmtId="0" fontId="6" fillId="4" borderId="9" xfId="0" applyNumberFormat="1" applyFont="1" applyFill="1" applyBorder="1" applyAlignment="1" applyProtection="1">
      <alignment horizontal="center"/>
    </xf>
    <xf numFmtId="0" fontId="4" fillId="0" borderId="0" xfId="0" applyNumberFormat="1" applyFont="1" applyAlignment="1" applyProtection="1">
      <alignment horizontal="left"/>
    </xf>
    <xf numFmtId="0" fontId="2" fillId="0" borderId="0" xfId="0" applyNumberFormat="1" applyFont="1" applyBorder="1" applyAlignment="1" applyProtection="1"/>
    <xf numFmtId="0" fontId="3" fillId="0" borderId="4" xfId="0" applyNumberFormat="1" applyFont="1" applyBorder="1" applyAlignment="1" applyProtection="1">
      <alignment wrapText="1"/>
    </xf>
    <xf numFmtId="0" fontId="7" fillId="0" borderId="0" xfId="0" applyNumberFormat="1" applyFont="1" applyBorder="1" applyAlignment="1" applyProtection="1"/>
    <xf numFmtId="0" fontId="3" fillId="0" borderId="0" xfId="0" applyNumberFormat="1" applyFont="1" applyBorder="1" applyAlignment="1" applyProtection="1">
      <alignment horizontal="left" vertical="center" wrapText="1"/>
    </xf>
    <xf numFmtId="0" fontId="3" fillId="0" borderId="0" xfId="0" applyNumberFormat="1" applyFont="1" applyBorder="1" applyAlignment="1" applyProtection="1">
      <alignment wrapText="1"/>
    </xf>
    <xf numFmtId="0" fontId="2" fillId="0" borderId="0" xfId="0" applyNumberFormat="1" applyFont="1" applyAlignment="1" applyProtection="1">
      <alignment horizontal="left" indent="1"/>
    </xf>
    <xf numFmtId="2" fontId="3" fillId="0" borderId="10" xfId="0" applyNumberFormat="1" applyFont="1" applyBorder="1" applyAlignment="1" applyProtection="1"/>
    <xf numFmtId="0" fontId="1" fillId="0" borderId="0" xfId="0" applyNumberFormat="1" applyFont="1" applyAlignment="1" applyProtection="1"/>
    <xf numFmtId="0" fontId="3" fillId="0" borderId="0" xfId="0" applyNumberFormat="1" applyFont="1" applyAlignment="1" applyProtection="1">
      <alignment wrapText="1"/>
    </xf>
    <xf numFmtId="0" fontId="1" fillId="0" borderId="0" xfId="1" applyFont="1" applyAlignment="1" applyProtection="1">
      <alignment horizontal="left" indent="2"/>
    </xf>
    <xf numFmtId="0" fontId="1" fillId="0" borderId="0" xfId="1" applyFont="1" applyAlignment="1" applyProtection="1"/>
    <xf numFmtId="0" fontId="3" fillId="0" borderId="0" xfId="1" applyFont="1" applyAlignment="1" applyProtection="1">
      <alignment horizontal="left" indent="2"/>
    </xf>
    <xf numFmtId="0" fontId="3" fillId="0" borderId="0" xfId="1" applyFont="1" applyAlignment="1" applyProtection="1"/>
    <xf numFmtId="0" fontId="1" fillId="0" borderId="0" xfId="0" applyNumberFormat="1" applyFont="1" applyAlignment="1" applyProtection="1">
      <alignment horizontal="left" indent="2"/>
    </xf>
    <xf numFmtId="0" fontId="3" fillId="0" borderId="0" xfId="0" applyNumberFormat="1" applyFont="1" applyBorder="1" applyAlignment="1" applyProtection="1">
      <alignment horizontal="left"/>
    </xf>
    <xf numFmtId="0" fontId="0" fillId="0" borderId="0" xfId="0" applyNumberFormat="1" applyFont="1" applyBorder="1" applyAlignment="1" applyProtection="1">
      <alignment horizontal="left"/>
    </xf>
    <xf numFmtId="0" fontId="3" fillId="0" borderId="0" xfId="0" applyNumberFormat="1" applyFont="1" applyAlignment="1" applyProtection="1">
      <alignment horizontal="right"/>
    </xf>
    <xf numFmtId="0" fontId="3" fillId="0" borderId="0" xfId="0" applyNumberFormat="1" applyFont="1" applyBorder="1" applyAlignment="1" applyProtection="1">
      <alignment horizontal="right"/>
    </xf>
    <xf numFmtId="0" fontId="0" fillId="0" borderId="0" xfId="0" applyNumberFormat="1" applyFont="1" applyBorder="1" applyAlignment="1" applyProtection="1">
      <alignment horizontal="center"/>
    </xf>
    <xf numFmtId="0" fontId="3" fillId="0" borderId="0" xfId="0" applyNumberFormat="1" applyFont="1" applyBorder="1" applyAlignment="1" applyProtection="1">
      <alignment horizontal="left" wrapText="1"/>
    </xf>
    <xf numFmtId="0" fontId="0" fillId="0" borderId="0" xfId="0" applyNumberFormat="1" applyFont="1" applyAlignment="1" applyProtection="1">
      <alignment horizontal="center"/>
    </xf>
    <xf numFmtId="0" fontId="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wrapText="1"/>
    </xf>
    <xf numFmtId="0" fontId="0" fillId="0" borderId="0" xfId="0" applyNumberFormat="1" applyBorder="1" applyAlignment="1" applyProtection="1">
      <alignment horizontal="center"/>
    </xf>
    <xf numFmtId="0" fontId="0" fillId="0" borderId="0" xfId="0" applyNumberFormat="1" applyFont="1" applyAlignment="1" applyProtection="1">
      <alignment vertical="top"/>
    </xf>
    <xf numFmtId="49" fontId="1" fillId="0" borderId="2" xfId="0" applyNumberFormat="1" applyFont="1" applyBorder="1" applyAlignment="1" applyProtection="1">
      <protection locked="0"/>
    </xf>
    <xf numFmtId="49" fontId="0" fillId="0" borderId="2" xfId="0" applyNumberFormat="1" applyFont="1" applyBorder="1" applyAlignment="1" applyProtection="1"/>
    <xf numFmtId="0" fontId="1" fillId="2" borderId="0" xfId="0" applyNumberFormat="1" applyFont="1" applyFill="1" applyAlignment="1" applyProtection="1"/>
    <xf numFmtId="0" fontId="1" fillId="0" borderId="0" xfId="0" applyNumberFormat="1" applyFont="1" applyBorder="1" applyAlignment="1" applyProtection="1">
      <alignment horizontal="left" indent="2"/>
    </xf>
    <xf numFmtId="4" fontId="0" fillId="0" borderId="0" xfId="0" applyNumberFormat="1" applyFont="1" applyBorder="1" applyAlignment="1" applyProtection="1">
      <alignment horizontal="center"/>
    </xf>
    <xf numFmtId="4" fontId="0" fillId="0" borderId="0" xfId="0" applyNumberFormat="1" applyFont="1" applyAlignment="1" applyProtection="1"/>
    <xf numFmtId="4" fontId="0" fillId="0" borderId="0" xfId="0" applyNumberFormat="1" applyFont="1" applyBorder="1" applyAlignment="1" applyProtection="1"/>
    <xf numFmtId="4" fontId="7" fillId="0" borderId="0" xfId="0" applyNumberFormat="1" applyFont="1" applyBorder="1" applyAlignment="1" applyProtection="1"/>
    <xf numFmtId="4" fontId="3" fillId="0" borderId="0" xfId="0" applyNumberFormat="1" applyFont="1" applyBorder="1" applyAlignment="1" applyProtection="1">
      <alignment horizontal="left" indent="2"/>
    </xf>
    <xf numFmtId="4" fontId="0" fillId="0" borderId="0" xfId="0" applyNumberFormat="1" applyFont="1" applyBorder="1" applyAlignment="1" applyProtection="1">
      <alignment horizontal="left"/>
    </xf>
    <xf numFmtId="4" fontId="3" fillId="0" borderId="0" xfId="0" applyNumberFormat="1" applyFont="1" applyBorder="1" applyAlignment="1" applyProtection="1">
      <alignment horizontal="left"/>
    </xf>
    <xf numFmtId="4" fontId="0" fillId="0" borderId="0" xfId="0" applyNumberFormat="1" applyFont="1" applyFill="1" applyBorder="1" applyAlignment="1" applyProtection="1">
      <alignment horizontal="center"/>
    </xf>
    <xf numFmtId="0" fontId="1" fillId="0" borderId="1" xfId="0" applyNumberFormat="1" applyFont="1" applyBorder="1" applyAlignment="1" applyProtection="1">
      <protection locked="0"/>
    </xf>
    <xf numFmtId="0" fontId="1" fillId="0" borderId="2" xfId="0" applyNumberFormat="1" applyFont="1" applyBorder="1" applyAlignment="1" applyProtection="1">
      <protection locked="0"/>
    </xf>
    <xf numFmtId="0" fontId="1" fillId="0" borderId="0" xfId="0" applyNumberFormat="1" applyFont="1" applyBorder="1" applyAlignment="1" applyProtection="1">
      <alignment horizontal="left" vertical="center" wrapText="1"/>
    </xf>
    <xf numFmtId="0" fontId="5" fillId="0" borderId="0" xfId="0" applyNumberFormat="1" applyFont="1" applyAlignment="1" applyProtection="1">
      <alignment horizontal="center"/>
    </xf>
    <xf numFmtId="0" fontId="7" fillId="0" borderId="0" xfId="0" applyNumberFormat="1" applyFont="1" applyFill="1" applyAlignment="1" applyProtection="1"/>
    <xf numFmtId="0" fontId="2" fillId="0" borderId="0" xfId="0" applyNumberFormat="1" applyFont="1" applyFill="1" applyAlignment="1" applyProtection="1"/>
    <xf numFmtId="0" fontId="0" fillId="0" borderId="0" xfId="0" applyNumberFormat="1" applyFont="1" applyFill="1" applyAlignment="1" applyProtection="1"/>
    <xf numFmtId="4" fontId="0" fillId="0" borderId="11" xfId="0" applyNumberFormat="1" applyFont="1" applyFill="1" applyBorder="1" applyAlignment="1" applyProtection="1">
      <alignment horizontal="center"/>
    </xf>
    <xf numFmtId="0" fontId="0" fillId="0" borderId="0" xfId="0" applyNumberFormat="1" applyFont="1" applyFill="1" applyBorder="1" applyAlignment="1" applyProtection="1"/>
    <xf numFmtId="0" fontId="14" fillId="0" borderId="0" xfId="0" applyNumberFormat="1" applyFont="1" applyBorder="1" applyAlignment="1" applyProtection="1"/>
    <xf numFmtId="0" fontId="15" fillId="0" borderId="0" xfId="0" applyNumberFormat="1" applyFont="1" applyBorder="1" applyAlignment="1" applyProtection="1"/>
    <xf numFmtId="0" fontId="14" fillId="0" borderId="0" xfId="0" applyNumberFormat="1" applyFont="1" applyAlignment="1" applyProtection="1"/>
    <xf numFmtId="0" fontId="1" fillId="0" borderId="0" xfId="0" applyNumberFormat="1" applyFont="1" applyAlignment="1" applyProtection="1">
      <alignment horizontal="left" indent="1"/>
    </xf>
    <xf numFmtId="4" fontId="0" fillId="0" borderId="0" xfId="0" applyNumberFormat="1" applyFont="1" applyBorder="1" applyAlignment="1" applyProtection="1">
      <alignment horizontal="center"/>
    </xf>
    <xf numFmtId="0" fontId="0" fillId="0" borderId="0" xfId="0" applyNumberFormat="1" applyFont="1" applyAlignment="1" applyProtection="1">
      <protection locked="0"/>
    </xf>
    <xf numFmtId="0" fontId="1" fillId="0" borderId="10" xfId="0" applyNumberFormat="1" applyFont="1" applyBorder="1" applyAlignment="1" applyProtection="1"/>
    <xf numFmtId="0" fontId="3" fillId="0" borderId="0" xfId="0" applyNumberFormat="1" applyFont="1" applyFill="1" applyAlignment="1" applyProtection="1">
      <alignment horizontal="left" indent="2"/>
    </xf>
    <xf numFmtId="0" fontId="3" fillId="0" borderId="0" xfId="0" applyNumberFormat="1" applyFont="1" applyFill="1" applyAlignment="1" applyProtection="1"/>
    <xf numFmtId="4"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left"/>
    </xf>
    <xf numFmtId="0" fontId="3" fillId="0" borderId="0" xfId="0" applyNumberFormat="1" applyFont="1" applyFill="1" applyAlignment="1" applyProtection="1">
      <alignment horizontal="right"/>
    </xf>
    <xf numFmtId="0" fontId="3" fillId="0" borderId="0" xfId="0" applyNumberFormat="1" applyFont="1" applyFill="1" applyBorder="1" applyAlignment="1" applyProtection="1">
      <alignment horizontal="left"/>
    </xf>
    <xf numFmtId="0" fontId="1" fillId="2" borderId="12" xfId="0" applyNumberFormat="1" applyFont="1" applyFill="1" applyBorder="1" applyAlignment="1" applyProtection="1">
      <alignment horizontal="left" wrapText="1"/>
    </xf>
    <xf numFmtId="0" fontId="1" fillId="2" borderId="13" xfId="0" applyNumberFormat="1" applyFont="1" applyFill="1" applyBorder="1" applyAlignment="1" applyProtection="1">
      <alignment horizontal="left" wrapText="1"/>
    </xf>
    <xf numFmtId="2" fontId="0" fillId="6" borderId="11" xfId="0" applyNumberFormat="1" applyFont="1" applyFill="1" applyBorder="1" applyAlignment="1" applyProtection="1">
      <alignment horizontal="center"/>
    </xf>
    <xf numFmtId="4" fontId="0" fillId="0" borderId="2" xfId="0" applyNumberFormat="1" applyFont="1" applyBorder="1" applyAlignment="1" applyProtection="1">
      <alignment horizontal="center"/>
      <protection locked="0"/>
    </xf>
    <xf numFmtId="4" fontId="0" fillId="5" borderId="7" xfId="0" applyNumberFormat="1" applyFont="1" applyFill="1" applyBorder="1" applyAlignment="1" applyProtection="1">
      <alignment horizontal="center"/>
    </xf>
    <xf numFmtId="4" fontId="0" fillId="5" borderId="9" xfId="0" applyNumberFormat="1" applyFont="1" applyFill="1" applyBorder="1" applyAlignment="1" applyProtection="1">
      <alignment horizontal="center"/>
    </xf>
    <xf numFmtId="4" fontId="0" fillId="0" borderId="12" xfId="0" applyNumberFormat="1" applyFont="1" applyBorder="1" applyAlignment="1" applyProtection="1">
      <alignment horizontal="center"/>
      <protection locked="0"/>
    </xf>
    <xf numFmtId="4" fontId="0" fillId="0" borderId="13" xfId="0" applyNumberFormat="1" applyFont="1" applyBorder="1" applyAlignment="1" applyProtection="1">
      <alignment horizontal="center"/>
      <protection locked="0"/>
    </xf>
    <xf numFmtId="4" fontId="0" fillId="5" borderId="2" xfId="0" applyNumberFormat="1" applyFont="1" applyFill="1" applyBorder="1" applyAlignment="1" applyProtection="1">
      <alignment horizontal="center"/>
    </xf>
    <xf numFmtId="0" fontId="0" fillId="0" borderId="12" xfId="0" applyNumberFormat="1" applyFont="1" applyBorder="1" applyAlignment="1" applyProtection="1">
      <alignment horizontal="left" wrapText="1"/>
      <protection locked="0"/>
    </xf>
    <xf numFmtId="0" fontId="0" fillId="0" borderId="13" xfId="0" applyNumberFormat="1" applyFont="1" applyBorder="1" applyAlignment="1" applyProtection="1">
      <alignment horizontal="left" wrapText="1"/>
      <protection locked="0"/>
    </xf>
    <xf numFmtId="0" fontId="3" fillId="0" borderId="0" xfId="0" applyNumberFormat="1" applyFont="1" applyAlignment="1" applyProtection="1">
      <alignment horizontal="left" wrapText="1"/>
    </xf>
    <xf numFmtId="4" fontId="0" fillId="5" borderId="12" xfId="0" applyNumberFormat="1" applyFont="1" applyFill="1" applyBorder="1" applyAlignment="1" applyProtection="1">
      <alignment horizontal="center"/>
    </xf>
    <xf numFmtId="4" fontId="0" fillId="5" borderId="13" xfId="0" applyNumberFormat="1" applyFont="1" applyFill="1" applyBorder="1" applyAlignment="1" applyProtection="1">
      <alignment horizontal="center"/>
    </xf>
    <xf numFmtId="0" fontId="1" fillId="0" borderId="12" xfId="0" applyNumberFormat="1" applyFont="1" applyBorder="1" applyAlignment="1" applyProtection="1">
      <alignment horizontal="left" vertical="top" wrapText="1"/>
      <protection locked="0"/>
    </xf>
    <xf numFmtId="0" fontId="0" fillId="0" borderId="13" xfId="0" applyNumberFormat="1" applyFont="1" applyBorder="1" applyAlignment="1" applyProtection="1">
      <alignment vertical="top" wrapText="1"/>
      <protection locked="0"/>
    </xf>
    <xf numFmtId="0" fontId="6" fillId="0" borderId="0" xfId="0" applyNumberFormat="1" applyFont="1" applyBorder="1" applyAlignment="1" applyProtection="1">
      <alignment horizontal="left" vertical="top" wrapText="1"/>
    </xf>
    <xf numFmtId="0" fontId="1" fillId="0" borderId="12" xfId="0" applyNumberFormat="1" applyFont="1" applyBorder="1" applyAlignment="1" applyProtection="1">
      <alignment horizontal="left" wrapText="1"/>
      <protection locked="0"/>
    </xf>
    <xf numFmtId="0" fontId="0" fillId="0" borderId="13" xfId="0" applyNumberFormat="1" applyBorder="1" applyAlignment="1" applyProtection="1">
      <alignment horizontal="left" wrapText="1"/>
      <protection locked="0"/>
    </xf>
    <xf numFmtId="0" fontId="1" fillId="0" borderId="0" xfId="0" applyNumberFormat="1" applyFont="1" applyAlignment="1" applyProtection="1">
      <alignment wrapText="1"/>
    </xf>
    <xf numFmtId="0" fontId="1" fillId="0" borderId="12" xfId="0" applyNumberFormat="1" applyFont="1" applyBorder="1" applyAlignment="1" applyProtection="1">
      <alignment horizontal="left" vertical="center" wrapText="1"/>
    </xf>
    <xf numFmtId="0" fontId="1" fillId="0" borderId="4" xfId="0" applyNumberFormat="1" applyFont="1" applyBorder="1" applyAlignment="1" applyProtection="1">
      <alignment horizontal="left" vertical="center" wrapText="1"/>
    </xf>
    <xf numFmtId="0" fontId="0" fillId="0" borderId="0" xfId="0" applyNumberFormat="1" applyFont="1" applyAlignment="1" applyProtection="1">
      <alignment wrapText="1"/>
    </xf>
    <xf numFmtId="4" fontId="0" fillId="5" borderId="14" xfId="0" applyNumberFormat="1" applyFont="1" applyFill="1" applyBorder="1" applyAlignment="1" applyProtection="1">
      <alignment horizontal="center"/>
    </xf>
    <xf numFmtId="4" fontId="0" fillId="5" borderId="15" xfId="0" applyNumberFormat="1" applyFont="1" applyFill="1" applyBorder="1" applyAlignment="1" applyProtection="1">
      <alignment horizontal="center"/>
    </xf>
    <xf numFmtId="0" fontId="6" fillId="0" borderId="0" xfId="0" applyNumberFormat="1" applyFont="1" applyBorder="1" applyAlignment="1" applyProtection="1">
      <alignment horizontal="left" wrapText="1"/>
    </xf>
    <xf numFmtId="0" fontId="0" fillId="0" borderId="12" xfId="0" applyNumberFormat="1" applyBorder="1" applyAlignment="1" applyProtection="1">
      <alignment horizontal="left" wrapText="1"/>
      <protection locked="0"/>
    </xf>
    <xf numFmtId="0" fontId="1" fillId="2" borderId="12" xfId="0" applyNumberFormat="1" applyFont="1" applyFill="1" applyBorder="1" applyAlignment="1" applyProtection="1">
      <alignment horizontal="left" vertical="top" wrapText="1"/>
    </xf>
    <xf numFmtId="0" fontId="0" fillId="2" borderId="4" xfId="0" applyNumberFormat="1" applyFill="1" applyBorder="1" applyAlignment="1" applyProtection="1">
      <alignment horizontal="left" vertical="top" wrapText="1"/>
    </xf>
    <xf numFmtId="0" fontId="0" fillId="2" borderId="13" xfId="0" applyNumberFormat="1" applyFill="1" applyBorder="1" applyAlignment="1" applyProtection="1">
      <alignment horizontal="left" vertical="top" wrapText="1"/>
    </xf>
    <xf numFmtId="4" fontId="0" fillId="0" borderId="0" xfId="0" applyNumberFormat="1" applyFont="1" applyBorder="1" applyAlignment="1" applyProtection="1">
      <alignment horizontal="center"/>
    </xf>
    <xf numFmtId="0" fontId="5" fillId="0" borderId="0" xfId="0" applyNumberFormat="1" applyFont="1" applyAlignment="1" applyProtection="1">
      <alignment horizontal="center"/>
    </xf>
    <xf numFmtId="0" fontId="0" fillId="0" borderId="0" xfId="0" applyNumberFormat="1" applyFont="1" applyAlignment="1" applyProtection="1">
      <protection locked="0"/>
    </xf>
    <xf numFmtId="0" fontId="6" fillId="0" borderId="0" xfId="0" applyNumberFormat="1" applyFont="1" applyAlignment="1" applyProtection="1">
      <alignment horizontal="center" wrapText="1"/>
    </xf>
    <xf numFmtId="0" fontId="0" fillId="0" borderId="0" xfId="0" applyNumberFormat="1" applyFont="1" applyAlignment="1" applyProtection="1">
      <alignment wrapText="1"/>
      <protection locked="0"/>
    </xf>
    <xf numFmtId="0" fontId="0" fillId="0" borderId="4" xfId="0" applyNumberFormat="1" applyFont="1" applyBorder="1" applyAlignment="1" applyProtection="1">
      <alignment vertical="top" wrapText="1"/>
      <protection locked="0"/>
    </xf>
    <xf numFmtId="0" fontId="3" fillId="0" borderId="12" xfId="0" applyNumberFormat="1" applyFont="1" applyBorder="1" applyAlignment="1" applyProtection="1">
      <alignment horizontal="left" vertical="center" wrapText="1"/>
    </xf>
    <xf numFmtId="0" fontId="3" fillId="0" borderId="4" xfId="0" applyNumberFormat="1" applyFont="1" applyBorder="1" applyAlignment="1" applyProtection="1">
      <alignment horizontal="left" vertical="center" wrapText="1"/>
    </xf>
    <xf numFmtId="2" fontId="0" fillId="0" borderId="0" xfId="0" applyNumberFormat="1" applyFont="1" applyBorder="1" applyAlignment="1" applyProtection="1">
      <alignment horizontal="center"/>
    </xf>
    <xf numFmtId="0" fontId="10" fillId="0" borderId="0" xfId="0" applyNumberFormat="1" applyFont="1" applyAlignment="1" applyProtection="1">
      <alignment horizontal="left" wrapText="1"/>
    </xf>
    <xf numFmtId="0" fontId="6" fillId="0" borderId="0" xfId="0" applyNumberFormat="1" applyFont="1" applyAlignment="1" applyProtection="1">
      <alignment horizontal="left" wrapText="1"/>
    </xf>
    <xf numFmtId="0" fontId="0" fillId="2" borderId="4" xfId="0" applyNumberFormat="1" applyFill="1" applyBorder="1" applyAlignment="1" applyProtection="1">
      <alignment horizontal="left" wrapText="1"/>
    </xf>
    <xf numFmtId="0" fontId="0" fillId="2" borderId="13" xfId="0" applyNumberFormat="1" applyFill="1" applyBorder="1" applyAlignment="1" applyProtection="1">
      <alignment horizontal="left" wrapText="1"/>
    </xf>
    <xf numFmtId="0" fontId="0" fillId="0" borderId="0" xfId="0" applyNumberFormat="1" applyBorder="1" applyAlignment="1" applyProtection="1">
      <alignment horizontal="left"/>
    </xf>
    <xf numFmtId="0" fontId="3" fillId="0" borderId="4" xfId="0" applyNumberFormat="1" applyFont="1" applyBorder="1" applyAlignment="1" applyProtection="1">
      <alignment horizontal="left" vertical="top" wrapText="1"/>
      <protection locked="0"/>
    </xf>
    <xf numFmtId="4" fontId="3" fillId="0" borderId="12" xfId="0" applyNumberFormat="1" applyFont="1" applyBorder="1" applyAlignment="1" applyProtection="1">
      <alignment horizontal="center"/>
      <protection locked="0"/>
    </xf>
    <xf numFmtId="0" fontId="3" fillId="0" borderId="12"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12" xfId="0" applyNumberFormat="1" applyFont="1" applyBorder="1" applyAlignment="1" applyProtection="1">
      <alignment horizontal="left" vertical="center" wrapText="1" indent="3"/>
    </xf>
    <xf numFmtId="0" fontId="3" fillId="0" borderId="4" xfId="0" applyNumberFormat="1" applyFont="1" applyBorder="1" applyAlignment="1" applyProtection="1">
      <alignment horizontal="left" vertical="center" wrapText="1" indent="3"/>
    </xf>
    <xf numFmtId="0" fontId="1" fillId="0" borderId="12" xfId="0" applyNumberFormat="1" applyFont="1" applyBorder="1" applyAlignment="1" applyProtection="1">
      <alignment horizontal="left" vertical="center" wrapText="1" indent="3"/>
    </xf>
    <xf numFmtId="0" fontId="0" fillId="0" borderId="12" xfId="0" applyNumberFormat="1" applyFont="1" applyBorder="1" applyAlignment="1" applyProtection="1">
      <protection locked="0"/>
    </xf>
    <xf numFmtId="0" fontId="0" fillId="0" borderId="13" xfId="0" applyNumberFormat="1" applyFont="1" applyBorder="1" applyAlignment="1" applyProtection="1">
      <protection locked="0"/>
    </xf>
    <xf numFmtId="0" fontId="3" fillId="0" borderId="12" xfId="0" applyNumberFormat="1" applyFont="1" applyBorder="1" applyAlignment="1" applyProtection="1">
      <alignment horizontal="left" wrapText="1"/>
      <protection locked="0"/>
    </xf>
    <xf numFmtId="0" fontId="3" fillId="0" borderId="13" xfId="0" applyNumberFormat="1" applyFont="1" applyBorder="1" applyAlignment="1" applyProtection="1">
      <alignment horizontal="left" wrapText="1"/>
      <protection locked="0"/>
    </xf>
    <xf numFmtId="0" fontId="1" fillId="0" borderId="16" xfId="0" applyNumberFormat="1" applyFont="1" applyBorder="1" applyAlignment="1" applyProtection="1">
      <alignment horizontal="center"/>
      <protection locked="0"/>
    </xf>
    <xf numFmtId="0" fontId="3" fillId="0" borderId="17" xfId="0" applyNumberFormat="1" applyFont="1" applyBorder="1" applyAlignment="1" applyProtection="1">
      <alignment horizontal="center"/>
      <protection locked="0"/>
    </xf>
    <xf numFmtId="0" fontId="9" fillId="0" borderId="0" xfId="0" applyNumberFormat="1" applyFont="1" applyAlignment="1" applyProtection="1">
      <alignment horizontal="center"/>
    </xf>
    <xf numFmtId="0" fontId="0" fillId="0" borderId="12" xfId="0" applyNumberFormat="1" applyFont="1" applyBorder="1" applyAlignment="1" applyProtection="1">
      <alignment horizontal="center"/>
      <protection locked="0"/>
    </xf>
    <xf numFmtId="0" fontId="0" fillId="0" borderId="13" xfId="0" applyNumberFormat="1" applyFont="1" applyBorder="1" applyAlignment="1" applyProtection="1">
      <alignment horizontal="center"/>
      <protection locked="0"/>
    </xf>
    <xf numFmtId="0" fontId="2" fillId="4" borderId="7" xfId="0" applyNumberFormat="1" applyFont="1" applyFill="1" applyBorder="1" applyAlignment="1" applyProtection="1">
      <alignment horizontal="center" vertical="center" wrapText="1"/>
    </xf>
    <xf numFmtId="0" fontId="2" fillId="4" borderId="8" xfId="0" applyNumberFormat="1" applyFont="1" applyFill="1" applyBorder="1" applyAlignment="1" applyProtection="1">
      <alignment horizontal="center" vertical="center" wrapText="1"/>
    </xf>
    <xf numFmtId="0" fontId="2" fillId="4" borderId="9" xfId="0" applyNumberFormat="1" applyFont="1" applyFill="1" applyBorder="1" applyAlignment="1" applyProtection="1">
      <alignment horizontal="center" vertical="center" wrapText="1"/>
    </xf>
    <xf numFmtId="0" fontId="3" fillId="0" borderId="12" xfId="0" applyNumberFormat="1" applyFont="1" applyBorder="1" applyAlignment="1" applyProtection="1">
      <alignment horizontal="center"/>
      <protection locked="0"/>
    </xf>
    <xf numFmtId="0" fontId="3" fillId="0" borderId="13" xfId="0" applyNumberFormat="1" applyFont="1" applyBorder="1" applyAlignment="1" applyProtection="1">
      <alignment horizontal="center"/>
      <protection locked="0"/>
    </xf>
  </cellXfs>
  <cellStyles count="2">
    <cellStyle name="Normal" xfId="0" builtinId="0"/>
    <cellStyle name="Normal_Part III" xfId="1"/>
  </cellStyles>
  <dxfs count="10">
    <dxf>
      <font>
        <color auto="1"/>
      </font>
      <fill>
        <patternFill>
          <bgColor rgb="FF00B050"/>
        </patternFill>
      </fill>
    </dxf>
    <dxf>
      <fill>
        <patternFill>
          <bgColor rgb="FFFF0000"/>
        </patternFill>
      </fill>
    </dxf>
    <dxf>
      <numFmt numFmtId="4" formatCode="#,##0.00"/>
      <fill>
        <patternFill>
          <bgColor rgb="FFFF0000"/>
        </patternFill>
      </fill>
    </dxf>
    <dxf>
      <numFmt numFmtId="4" formatCode="#,##0.00"/>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06"/>
  <sheetViews>
    <sheetView showGridLines="0" tabSelected="1" zoomScaleNormal="100" workbookViewId="0">
      <selection activeCell="C9" sqref="C9"/>
    </sheetView>
  </sheetViews>
  <sheetFormatPr defaultColWidth="9.109375" defaultRowHeight="13.2" x14ac:dyDescent="0.25"/>
  <cols>
    <col min="1" max="1" width="3.109375" style="16" bestFit="1" customWidth="1"/>
    <col min="2" max="2" width="30.6640625" style="7" customWidth="1"/>
    <col min="3" max="3" width="40.6640625" style="7" customWidth="1"/>
    <col min="4" max="4" width="5.44140625" style="7" customWidth="1"/>
    <col min="5" max="6" width="9" style="7" customWidth="1"/>
    <col min="7" max="57" width="8.88671875" style="30" customWidth="1"/>
    <col min="58" max="16384" width="9.109375" style="7"/>
  </cols>
  <sheetData>
    <row r="1" spans="1:6" ht="21" x14ac:dyDescent="0.4">
      <c r="A1" s="127" t="s">
        <v>178</v>
      </c>
      <c r="B1" s="128"/>
      <c r="C1" s="128"/>
      <c r="D1" s="128"/>
      <c r="E1" s="128"/>
      <c r="F1" s="77"/>
    </row>
    <row r="2" spans="1:6" ht="27" customHeight="1" x14ac:dyDescent="0.25">
      <c r="A2" s="129" t="s">
        <v>164</v>
      </c>
      <c r="B2" s="130"/>
      <c r="C2" s="130"/>
      <c r="D2" s="130"/>
      <c r="E2" s="130"/>
      <c r="F2" s="31"/>
    </row>
    <row r="3" spans="1:6" ht="13.8" thickBot="1" x14ac:dyDescent="0.3">
      <c r="B3" s="31"/>
      <c r="C3" s="31"/>
      <c r="D3" s="31"/>
      <c r="E3" s="31"/>
      <c r="F3" s="31"/>
    </row>
    <row r="4" spans="1:6" ht="88.95" customHeight="1" thickBot="1" x14ac:dyDescent="0.3">
      <c r="B4" s="32" t="s">
        <v>96</v>
      </c>
      <c r="C4" s="33" t="s">
        <v>165</v>
      </c>
      <c r="D4" s="34"/>
      <c r="E4" s="35"/>
      <c r="F4" s="31"/>
    </row>
    <row r="5" spans="1:6" x14ac:dyDescent="0.25">
      <c r="B5" s="31"/>
      <c r="C5" s="31"/>
      <c r="D5" s="31"/>
      <c r="E5" s="31"/>
      <c r="F5" s="31"/>
    </row>
    <row r="6" spans="1:6" x14ac:dyDescent="0.25">
      <c r="C6" s="31"/>
      <c r="D6" s="31"/>
      <c r="E6" s="31"/>
      <c r="F6" s="31"/>
    </row>
    <row r="7" spans="1:6" x14ac:dyDescent="0.25">
      <c r="B7" s="36" t="s">
        <v>88</v>
      </c>
    </row>
    <row r="8" spans="1:6" ht="18.600000000000001" customHeight="1" x14ac:dyDescent="0.25">
      <c r="E8" s="30"/>
      <c r="F8" s="30"/>
    </row>
    <row r="9" spans="1:6" ht="18.600000000000001" customHeight="1" x14ac:dyDescent="0.25">
      <c r="B9" s="17" t="s">
        <v>8</v>
      </c>
      <c r="C9" s="5"/>
      <c r="D9" s="17"/>
      <c r="E9" s="30"/>
      <c r="F9" s="30"/>
    </row>
    <row r="10" spans="1:6" ht="18.600000000000001" customHeight="1" x14ac:dyDescent="0.25">
      <c r="B10" s="17" t="s">
        <v>9</v>
      </c>
      <c r="C10" s="5"/>
      <c r="D10" s="17"/>
      <c r="E10" s="30"/>
      <c r="F10" s="30"/>
    </row>
    <row r="11" spans="1:6" ht="18.600000000000001" customHeight="1" x14ac:dyDescent="0.25">
      <c r="B11" s="17" t="s">
        <v>142</v>
      </c>
      <c r="C11" s="5"/>
      <c r="D11" s="17"/>
      <c r="E11" s="30"/>
      <c r="F11" s="30"/>
    </row>
    <row r="12" spans="1:6" ht="18.600000000000001" customHeight="1" x14ac:dyDescent="0.25">
      <c r="B12" s="17"/>
      <c r="C12" s="37"/>
      <c r="D12" s="17"/>
      <c r="E12" s="30"/>
      <c r="F12" s="30"/>
    </row>
    <row r="13" spans="1:6" ht="18.600000000000001" customHeight="1" x14ac:dyDescent="0.25">
      <c r="B13" s="17" t="s">
        <v>150</v>
      </c>
      <c r="C13" s="37"/>
      <c r="D13" s="17"/>
      <c r="E13" s="30"/>
      <c r="F13" s="30"/>
    </row>
    <row r="14" spans="1:6" ht="18.600000000000001" customHeight="1" x14ac:dyDescent="0.25">
      <c r="B14" s="44" t="s">
        <v>151</v>
      </c>
      <c r="C14" s="5"/>
      <c r="D14" s="17"/>
      <c r="E14" s="30"/>
      <c r="F14" s="30"/>
    </row>
    <row r="15" spans="1:6" ht="18.600000000000001" customHeight="1" x14ac:dyDescent="0.25">
      <c r="B15" s="17"/>
      <c r="C15" s="37"/>
      <c r="D15" s="17"/>
      <c r="E15" s="30"/>
      <c r="F15" s="30"/>
    </row>
    <row r="16" spans="1:6" ht="18.600000000000001" customHeight="1" x14ac:dyDescent="0.25">
      <c r="B16" s="17" t="s">
        <v>180</v>
      </c>
      <c r="C16" s="17"/>
      <c r="D16" s="17"/>
      <c r="E16" s="30"/>
      <c r="F16" s="30"/>
    </row>
    <row r="17" spans="2:6" ht="18.600000000000001" customHeight="1" x14ac:dyDescent="0.25">
      <c r="B17" s="17" t="s">
        <v>0</v>
      </c>
      <c r="C17" s="5"/>
      <c r="D17" s="17"/>
      <c r="E17" s="30"/>
      <c r="F17" s="30"/>
    </row>
    <row r="18" spans="2:6" ht="18.600000000000001" customHeight="1" x14ac:dyDescent="0.25">
      <c r="B18" s="17" t="s">
        <v>1</v>
      </c>
      <c r="C18" s="5"/>
      <c r="D18" s="17"/>
      <c r="E18" s="30"/>
      <c r="F18" s="30"/>
    </row>
    <row r="19" spans="2:6" ht="18.600000000000001" customHeight="1" x14ac:dyDescent="0.25">
      <c r="B19" s="17"/>
      <c r="C19" s="5"/>
      <c r="D19" s="17"/>
      <c r="E19" s="30"/>
      <c r="F19" s="30"/>
    </row>
    <row r="20" spans="2:6" ht="18.600000000000001" customHeight="1" x14ac:dyDescent="0.25">
      <c r="B20" s="17" t="s">
        <v>78</v>
      </c>
      <c r="C20" s="5"/>
      <c r="D20" s="17"/>
      <c r="E20" s="30"/>
      <c r="F20" s="30"/>
    </row>
    <row r="21" spans="2:6" ht="18.600000000000001" customHeight="1" x14ac:dyDescent="0.25">
      <c r="B21" s="17" t="s">
        <v>80</v>
      </c>
      <c r="C21" s="5"/>
      <c r="D21" s="17"/>
      <c r="E21" s="30"/>
      <c r="F21" s="30"/>
    </row>
    <row r="22" spans="2:6" ht="18.600000000000001" customHeight="1" x14ac:dyDescent="0.25">
      <c r="B22" s="17"/>
      <c r="C22" s="37"/>
      <c r="D22" s="17"/>
      <c r="E22" s="30"/>
      <c r="F22" s="30"/>
    </row>
    <row r="23" spans="2:6" ht="18.600000000000001" customHeight="1" x14ac:dyDescent="0.25">
      <c r="B23" s="17" t="s">
        <v>79</v>
      </c>
      <c r="C23" s="17"/>
      <c r="D23" s="17"/>
      <c r="E23" s="30"/>
      <c r="F23" s="30"/>
    </row>
    <row r="24" spans="2:6" ht="18.600000000000001" customHeight="1" x14ac:dyDescent="0.25">
      <c r="B24" s="17" t="s">
        <v>0</v>
      </c>
      <c r="C24" s="5"/>
      <c r="D24" s="17"/>
      <c r="E24" s="30"/>
      <c r="F24" s="30"/>
    </row>
    <row r="25" spans="2:6" ht="18.600000000000001" customHeight="1" x14ac:dyDescent="0.25">
      <c r="B25" s="17" t="s">
        <v>1</v>
      </c>
      <c r="C25" s="5"/>
      <c r="D25" s="17"/>
      <c r="E25" s="30"/>
      <c r="F25" s="30"/>
    </row>
    <row r="26" spans="2:6" ht="18.600000000000001" customHeight="1" x14ac:dyDescent="0.25">
      <c r="B26" s="17"/>
      <c r="C26" s="5"/>
      <c r="D26" s="17"/>
      <c r="E26" s="30"/>
      <c r="F26" s="30"/>
    </row>
    <row r="27" spans="2:6" ht="18.600000000000001" customHeight="1" x14ac:dyDescent="0.25">
      <c r="B27" s="17" t="s">
        <v>78</v>
      </c>
      <c r="C27" s="5"/>
      <c r="D27" s="6"/>
      <c r="E27" s="30"/>
      <c r="F27" s="30"/>
    </row>
    <row r="28" spans="2:6" ht="18.600000000000001" customHeight="1" x14ac:dyDescent="0.25">
      <c r="B28" s="17" t="s">
        <v>80</v>
      </c>
      <c r="C28" s="5"/>
      <c r="D28" s="6"/>
      <c r="E28" s="30"/>
      <c r="F28" s="30"/>
    </row>
    <row r="29" spans="2:6" ht="18.600000000000001" customHeight="1" x14ac:dyDescent="0.25">
      <c r="B29" s="17"/>
      <c r="C29" s="37"/>
      <c r="D29" s="6"/>
      <c r="E29" s="30"/>
      <c r="F29" s="30"/>
    </row>
    <row r="30" spans="2:6" ht="18.600000000000001" customHeight="1" x14ac:dyDescent="0.25">
      <c r="B30" s="17"/>
      <c r="C30" s="37"/>
      <c r="D30" s="6"/>
      <c r="E30" s="30"/>
      <c r="F30" s="30"/>
    </row>
    <row r="31" spans="2:6" x14ac:dyDescent="0.25">
      <c r="E31" s="30"/>
      <c r="F31" s="30"/>
    </row>
    <row r="32" spans="2:6" ht="13.8" thickBot="1" x14ac:dyDescent="0.3">
      <c r="B32" s="17" t="s">
        <v>10</v>
      </c>
      <c r="C32" s="17"/>
      <c r="D32" s="17"/>
      <c r="E32" s="25" t="s">
        <v>6</v>
      </c>
      <c r="F32" s="25" t="s">
        <v>7</v>
      </c>
    </row>
    <row r="33" spans="1:6" ht="37.200000000000003" customHeight="1" thickBot="1" x14ac:dyDescent="0.3">
      <c r="B33" s="132" t="s">
        <v>11</v>
      </c>
      <c r="C33" s="133"/>
      <c r="D33" s="38"/>
      <c r="E33" s="13"/>
      <c r="F33" s="13"/>
    </row>
    <row r="34" spans="1:6" s="30" customFormat="1" ht="56.25" customHeight="1" thickBot="1" x14ac:dyDescent="0.3">
      <c r="A34" s="39"/>
      <c r="B34" s="116" t="s">
        <v>185</v>
      </c>
      <c r="C34" s="133"/>
      <c r="D34" s="38"/>
      <c r="E34" s="13"/>
      <c r="F34" s="13"/>
    </row>
    <row r="35" spans="1:6" ht="37.200000000000003" customHeight="1" thickBot="1" x14ac:dyDescent="0.3">
      <c r="B35" s="116" t="s">
        <v>143</v>
      </c>
      <c r="C35" s="133"/>
      <c r="D35" s="38"/>
      <c r="E35" s="13"/>
      <c r="F35" s="13"/>
    </row>
    <row r="36" spans="1:6" ht="42" customHeight="1" thickBot="1" x14ac:dyDescent="0.3">
      <c r="B36" s="132" t="s">
        <v>93</v>
      </c>
      <c r="C36" s="133"/>
      <c r="D36" s="38"/>
      <c r="E36" s="13"/>
      <c r="F36" s="13"/>
    </row>
    <row r="37" spans="1:6" ht="37.200000000000003" customHeight="1" thickBot="1" x14ac:dyDescent="0.3">
      <c r="B37" s="132" t="s">
        <v>95</v>
      </c>
      <c r="C37" s="133"/>
      <c r="D37" s="38"/>
      <c r="E37" s="13"/>
      <c r="F37" s="13"/>
    </row>
    <row r="38" spans="1:6" ht="37.200000000000003" customHeight="1" thickBot="1" x14ac:dyDescent="0.3">
      <c r="B38" s="132" t="s">
        <v>92</v>
      </c>
      <c r="C38" s="133"/>
      <c r="D38" s="38"/>
      <c r="E38" s="13"/>
      <c r="F38" s="13"/>
    </row>
    <row r="39" spans="1:6" ht="28.95" customHeight="1" thickBot="1" x14ac:dyDescent="0.3">
      <c r="B39" s="132" t="s">
        <v>12</v>
      </c>
      <c r="C39" s="133"/>
      <c r="D39" s="38"/>
      <c r="E39" s="13"/>
      <c r="F39" s="13"/>
    </row>
    <row r="40" spans="1:6" ht="49.95" customHeight="1" thickBot="1" x14ac:dyDescent="0.3">
      <c r="B40" s="132" t="s">
        <v>124</v>
      </c>
      <c r="C40" s="133"/>
      <c r="D40" s="38"/>
      <c r="E40" s="13"/>
      <c r="F40" s="13"/>
    </row>
    <row r="41" spans="1:6" ht="49.95" customHeight="1" thickBot="1" x14ac:dyDescent="0.3">
      <c r="B41" s="132" t="s">
        <v>125</v>
      </c>
      <c r="C41" s="133"/>
      <c r="D41" s="38"/>
      <c r="E41" s="13"/>
      <c r="F41" s="13"/>
    </row>
    <row r="42" spans="1:6" ht="49.95" customHeight="1" thickBot="1" x14ac:dyDescent="0.3">
      <c r="B42" s="116" t="s">
        <v>177</v>
      </c>
      <c r="C42" s="117"/>
      <c r="D42" s="38"/>
      <c r="E42" s="13"/>
      <c r="F42" s="13"/>
    </row>
    <row r="44" spans="1:6" s="30" customFormat="1" ht="15.75" customHeight="1" x14ac:dyDescent="0.25">
      <c r="A44" s="39"/>
      <c r="B44" s="76"/>
      <c r="C44" s="40"/>
      <c r="D44" s="41"/>
      <c r="E44" s="22"/>
      <c r="F44" s="22"/>
    </row>
    <row r="45" spans="1:6" s="30" customFormat="1" ht="48" customHeight="1" x14ac:dyDescent="0.25">
      <c r="A45" s="39"/>
      <c r="B45" s="110"/>
      <c r="C45" s="131"/>
      <c r="D45" s="131"/>
      <c r="E45" s="131"/>
      <c r="F45" s="111"/>
    </row>
    <row r="48" spans="1:6" ht="15.6" x14ac:dyDescent="0.3">
      <c r="B48" s="83" t="s">
        <v>81</v>
      </c>
      <c r="C48" s="37"/>
      <c r="D48" s="37"/>
      <c r="E48" s="30"/>
      <c r="F48" s="30"/>
    </row>
    <row r="49" spans="1:6" x14ac:dyDescent="0.25">
      <c r="B49" s="17"/>
      <c r="C49" s="17"/>
      <c r="D49" s="17"/>
    </row>
    <row r="50" spans="1:6" ht="30.6" customHeight="1" x14ac:dyDescent="0.3">
      <c r="B50" s="135" t="s">
        <v>130</v>
      </c>
      <c r="C50" s="136"/>
      <c r="D50" s="136"/>
      <c r="E50" s="136"/>
      <c r="F50" s="136"/>
    </row>
    <row r="51" spans="1:6" x14ac:dyDescent="0.25">
      <c r="B51" s="17"/>
      <c r="C51" s="17"/>
      <c r="D51" s="17"/>
    </row>
    <row r="52" spans="1:6" x14ac:dyDescent="0.25">
      <c r="B52" s="17" t="s">
        <v>186</v>
      </c>
      <c r="C52" s="6"/>
      <c r="D52" s="6"/>
    </row>
    <row r="53" spans="1:6" x14ac:dyDescent="0.25">
      <c r="B53" s="6" t="s">
        <v>90</v>
      </c>
      <c r="C53" s="6"/>
      <c r="D53" s="6"/>
    </row>
    <row r="54" spans="1:6" ht="16.2" customHeight="1" x14ac:dyDescent="0.25">
      <c r="A54" s="16">
        <v>1</v>
      </c>
      <c r="B54" s="6" t="s">
        <v>13</v>
      </c>
      <c r="C54" s="6"/>
      <c r="D54" s="6"/>
      <c r="E54" s="99">
        <v>0</v>
      </c>
      <c r="F54" s="99"/>
    </row>
    <row r="55" spans="1:6" ht="16.2" customHeight="1" x14ac:dyDescent="0.25">
      <c r="A55" s="16">
        <v>2</v>
      </c>
      <c r="B55" s="6" t="s">
        <v>14</v>
      </c>
      <c r="C55" s="6"/>
      <c r="D55" s="6"/>
      <c r="E55" s="99">
        <v>0</v>
      </c>
      <c r="F55" s="99"/>
    </row>
    <row r="56" spans="1:6" ht="16.2" customHeight="1" x14ac:dyDescent="0.25">
      <c r="A56" s="16">
        <v>3</v>
      </c>
      <c r="B56" s="6" t="s">
        <v>15</v>
      </c>
      <c r="C56" s="6"/>
      <c r="D56" s="6"/>
      <c r="E56" s="99">
        <v>0</v>
      </c>
      <c r="F56" s="99"/>
    </row>
    <row r="57" spans="1:6" ht="16.2" customHeight="1" x14ac:dyDescent="0.25">
      <c r="A57" s="16">
        <v>4</v>
      </c>
      <c r="B57" s="6" t="s">
        <v>16</v>
      </c>
      <c r="C57" s="6"/>
      <c r="D57" s="6"/>
      <c r="E57" s="99">
        <v>0</v>
      </c>
      <c r="F57" s="99"/>
    </row>
    <row r="58" spans="1:6" x14ac:dyDescent="0.25">
      <c r="C58" s="6"/>
      <c r="D58" s="6"/>
      <c r="E58" s="18"/>
      <c r="F58" s="18"/>
    </row>
    <row r="59" spans="1:6" x14ac:dyDescent="0.25">
      <c r="B59" s="6" t="s">
        <v>23</v>
      </c>
      <c r="C59" s="6"/>
      <c r="D59" s="6"/>
      <c r="E59" s="104">
        <f>SUM(E54:F57)</f>
        <v>0</v>
      </c>
      <c r="F59" s="104"/>
    </row>
    <row r="60" spans="1:6" x14ac:dyDescent="0.25">
      <c r="B60" s="6"/>
      <c r="C60" s="6"/>
      <c r="D60" s="6"/>
      <c r="E60" s="18"/>
      <c r="F60" s="18"/>
    </row>
    <row r="61" spans="1:6" x14ac:dyDescent="0.25">
      <c r="B61" s="42" t="s">
        <v>17</v>
      </c>
      <c r="C61" s="6"/>
      <c r="D61" s="6"/>
      <c r="E61" s="18"/>
      <c r="F61" s="18"/>
    </row>
    <row r="62" spans="1:6" ht="16.2" customHeight="1" x14ac:dyDescent="0.25">
      <c r="A62" s="16">
        <v>5</v>
      </c>
      <c r="B62" s="6" t="s">
        <v>58</v>
      </c>
      <c r="C62" s="3"/>
      <c r="D62" s="6"/>
      <c r="E62" s="99">
        <v>0</v>
      </c>
      <c r="F62" s="99"/>
    </row>
    <row r="63" spans="1:6" x14ac:dyDescent="0.25">
      <c r="B63" s="6" t="s">
        <v>18</v>
      </c>
      <c r="C63" s="6"/>
      <c r="D63" s="6"/>
      <c r="E63" s="18"/>
      <c r="F63" s="18"/>
    </row>
    <row r="64" spans="1:6" x14ac:dyDescent="0.25">
      <c r="B64" s="6" t="s">
        <v>19</v>
      </c>
      <c r="C64" s="6"/>
      <c r="D64" s="6"/>
      <c r="E64" s="18"/>
      <c r="F64" s="18"/>
    </row>
    <row r="65" spans="1:6" x14ac:dyDescent="0.25">
      <c r="B65" s="6"/>
      <c r="C65" s="6"/>
      <c r="D65" s="6"/>
      <c r="E65" s="18"/>
      <c r="F65" s="18"/>
    </row>
    <row r="66" spans="1:6" x14ac:dyDescent="0.25">
      <c r="B66" s="42" t="s">
        <v>20</v>
      </c>
      <c r="C66" s="6"/>
      <c r="D66" s="6"/>
      <c r="E66" s="18"/>
      <c r="F66" s="18"/>
    </row>
    <row r="67" spans="1:6" ht="16.2" customHeight="1" x14ac:dyDescent="0.25">
      <c r="A67" s="16">
        <v>6</v>
      </c>
      <c r="B67" s="6" t="s">
        <v>58</v>
      </c>
      <c r="C67" s="3"/>
      <c r="D67" s="6"/>
      <c r="E67" s="99">
        <v>0</v>
      </c>
      <c r="F67" s="99"/>
    </row>
    <row r="68" spans="1:6" x14ac:dyDescent="0.25">
      <c r="B68" s="6" t="s">
        <v>59</v>
      </c>
      <c r="C68" s="6"/>
      <c r="D68" s="6"/>
      <c r="E68" s="18"/>
      <c r="F68" s="18"/>
    </row>
    <row r="69" spans="1:6" x14ac:dyDescent="0.25">
      <c r="B69" s="6" t="s">
        <v>19</v>
      </c>
      <c r="C69" s="6"/>
      <c r="D69" s="6"/>
      <c r="E69" s="18"/>
      <c r="F69" s="18"/>
    </row>
    <row r="70" spans="1:6" ht="13.8" thickBot="1" x14ac:dyDescent="0.3">
      <c r="B70" s="6"/>
      <c r="C70" s="6"/>
      <c r="D70" s="6"/>
      <c r="E70" s="18"/>
      <c r="F70" s="18"/>
    </row>
    <row r="71" spans="1:6" ht="13.8" thickBot="1" x14ac:dyDescent="0.3">
      <c r="B71" s="17" t="s">
        <v>21</v>
      </c>
      <c r="C71" s="17"/>
      <c r="D71" s="17"/>
      <c r="E71" s="100">
        <f>SUM(E59+E62-E67)</f>
        <v>0</v>
      </c>
      <c r="F71" s="101"/>
    </row>
    <row r="72" spans="1:6" x14ac:dyDescent="0.25">
      <c r="B72" s="6"/>
      <c r="C72" s="6"/>
      <c r="D72" s="6"/>
      <c r="E72" s="18"/>
      <c r="F72" s="18"/>
    </row>
    <row r="73" spans="1:6" x14ac:dyDescent="0.25">
      <c r="B73" s="6"/>
      <c r="C73" s="6"/>
      <c r="D73" s="6"/>
      <c r="E73" s="18"/>
      <c r="F73" s="18"/>
    </row>
    <row r="74" spans="1:6" x14ac:dyDescent="0.25">
      <c r="B74" s="17" t="s">
        <v>181</v>
      </c>
      <c r="C74" s="6"/>
      <c r="D74" s="6"/>
      <c r="E74" s="18"/>
      <c r="F74" s="18"/>
    </row>
    <row r="75" spans="1:6" ht="16.2" customHeight="1" x14ac:dyDescent="0.25">
      <c r="A75" s="16">
        <v>7</v>
      </c>
      <c r="B75" s="6" t="s">
        <v>13</v>
      </c>
      <c r="C75" s="6"/>
      <c r="D75" s="6"/>
      <c r="E75" s="99">
        <v>0</v>
      </c>
      <c r="F75" s="99"/>
    </row>
    <row r="76" spans="1:6" ht="16.2" customHeight="1" x14ac:dyDescent="0.25">
      <c r="A76" s="16">
        <v>8</v>
      </c>
      <c r="B76" s="6" t="s">
        <v>14</v>
      </c>
      <c r="C76" s="6"/>
      <c r="D76" s="6"/>
      <c r="E76" s="99">
        <v>0</v>
      </c>
      <c r="F76" s="99"/>
    </row>
    <row r="77" spans="1:6" ht="16.2" customHeight="1" x14ac:dyDescent="0.25">
      <c r="A77" s="16">
        <v>9</v>
      </c>
      <c r="B77" s="6" t="s">
        <v>15</v>
      </c>
      <c r="C77" s="6"/>
      <c r="D77" s="6"/>
      <c r="E77" s="99">
        <v>0</v>
      </c>
      <c r="F77" s="99"/>
    </row>
    <row r="78" spans="1:6" ht="16.2" customHeight="1" x14ac:dyDescent="0.25">
      <c r="A78" s="16">
        <v>10</v>
      </c>
      <c r="B78" s="6" t="s">
        <v>16</v>
      </c>
      <c r="C78" s="6"/>
      <c r="D78" s="6"/>
      <c r="E78" s="99">
        <v>0</v>
      </c>
      <c r="F78" s="99"/>
    </row>
    <row r="79" spans="1:6" x14ac:dyDescent="0.25">
      <c r="B79" s="6"/>
      <c r="C79" s="6"/>
      <c r="D79" s="6"/>
      <c r="E79" s="18"/>
      <c r="F79" s="43"/>
    </row>
    <row r="80" spans="1:6" x14ac:dyDescent="0.25">
      <c r="B80" s="6" t="s">
        <v>23</v>
      </c>
      <c r="C80" s="6"/>
      <c r="D80" s="6"/>
      <c r="E80" s="104">
        <f>SUM(E75:F78)</f>
        <v>0</v>
      </c>
      <c r="F80" s="104"/>
    </row>
    <row r="81" spans="1:6" x14ac:dyDescent="0.25">
      <c r="E81" s="18"/>
      <c r="F81" s="18"/>
    </row>
    <row r="82" spans="1:6" x14ac:dyDescent="0.25">
      <c r="B82" s="17" t="s">
        <v>17</v>
      </c>
      <c r="C82" s="6"/>
      <c r="D82" s="6"/>
      <c r="E82" s="18"/>
      <c r="F82" s="18"/>
    </row>
    <row r="83" spans="1:6" ht="16.2" customHeight="1" x14ac:dyDescent="0.25">
      <c r="A83" s="16">
        <v>11</v>
      </c>
      <c r="B83" s="6" t="s">
        <v>58</v>
      </c>
      <c r="C83" s="3"/>
      <c r="D83" s="6"/>
      <c r="E83" s="99">
        <v>0</v>
      </c>
      <c r="F83" s="99"/>
    </row>
    <row r="84" spans="1:6" x14ac:dyDescent="0.25">
      <c r="B84" s="6" t="s">
        <v>18</v>
      </c>
      <c r="C84" s="6"/>
      <c r="D84" s="6"/>
      <c r="E84" s="18"/>
      <c r="F84" s="18"/>
    </row>
    <row r="85" spans="1:6" x14ac:dyDescent="0.25">
      <c r="B85" s="6" t="s">
        <v>19</v>
      </c>
      <c r="C85" s="6"/>
      <c r="D85" s="6"/>
      <c r="E85" s="18"/>
      <c r="F85" s="18"/>
    </row>
    <row r="86" spans="1:6" x14ac:dyDescent="0.25">
      <c r="E86" s="18"/>
      <c r="F86" s="18"/>
    </row>
    <row r="87" spans="1:6" x14ac:dyDescent="0.25">
      <c r="B87" s="17" t="s">
        <v>20</v>
      </c>
      <c r="C87" s="6"/>
      <c r="D87" s="6"/>
      <c r="E87" s="18"/>
      <c r="F87" s="18"/>
    </row>
    <row r="88" spans="1:6" ht="16.2" customHeight="1" x14ac:dyDescent="0.25">
      <c r="A88" s="16">
        <v>12</v>
      </c>
      <c r="B88" s="6" t="s">
        <v>58</v>
      </c>
      <c r="C88" s="3"/>
      <c r="D88" s="6"/>
      <c r="E88" s="99">
        <v>0</v>
      </c>
      <c r="F88" s="99"/>
    </row>
    <row r="89" spans="1:6" x14ac:dyDescent="0.25">
      <c r="B89" s="6" t="s">
        <v>18</v>
      </c>
      <c r="C89" s="6"/>
      <c r="D89" s="6"/>
      <c r="E89" s="18"/>
      <c r="F89" s="18"/>
    </row>
    <row r="90" spans="1:6" x14ac:dyDescent="0.25">
      <c r="B90" s="6" t="s">
        <v>19</v>
      </c>
      <c r="C90" s="6"/>
      <c r="D90" s="6"/>
      <c r="E90" s="18"/>
      <c r="F90" s="18"/>
    </row>
    <row r="91" spans="1:6" ht="13.8" thickBot="1" x14ac:dyDescent="0.3">
      <c r="E91" s="18"/>
      <c r="F91" s="18"/>
    </row>
    <row r="92" spans="1:6" ht="13.8" thickBot="1" x14ac:dyDescent="0.3">
      <c r="B92" s="17" t="s">
        <v>22</v>
      </c>
      <c r="C92" s="17"/>
      <c r="D92" s="17"/>
      <c r="E92" s="100">
        <f>E80+E83-E88</f>
        <v>0</v>
      </c>
      <c r="F92" s="101"/>
    </row>
    <row r="93" spans="1:6" ht="49.8" customHeight="1" x14ac:dyDescent="0.25">
      <c r="B93" s="96" t="s">
        <v>192</v>
      </c>
      <c r="C93" s="97"/>
      <c r="E93" s="18"/>
      <c r="F93" s="18"/>
    </row>
    <row r="94" spans="1:6" ht="13.8" thickBot="1" x14ac:dyDescent="0.3">
      <c r="E94" s="18"/>
      <c r="F94" s="18"/>
    </row>
    <row r="95" spans="1:6" ht="13.8" thickBot="1" x14ac:dyDescent="0.3">
      <c r="B95" s="17" t="s">
        <v>24</v>
      </c>
      <c r="C95" s="17"/>
      <c r="D95" s="17"/>
      <c r="E95" s="100">
        <f>ROUNDUP(E92-E71,2)</f>
        <v>0</v>
      </c>
      <c r="F95" s="101"/>
    </row>
    <row r="96" spans="1:6" ht="45.6" customHeight="1" x14ac:dyDescent="0.25">
      <c r="B96" s="96" t="s">
        <v>137</v>
      </c>
      <c r="C96" s="97"/>
      <c r="E96" s="98" t="str">
        <f>IF(E95=E283,"CORRECT","ERROR")</f>
        <v>CORRECT</v>
      </c>
      <c r="F96" s="98"/>
    </row>
    <row r="97" spans="1:6" x14ac:dyDescent="0.25">
      <c r="E97" s="15"/>
      <c r="F97" s="15"/>
    </row>
    <row r="98" spans="1:6" x14ac:dyDescent="0.25">
      <c r="A98" s="16">
        <v>13</v>
      </c>
      <c r="B98" s="17" t="s">
        <v>147</v>
      </c>
      <c r="E98" s="99">
        <v>0</v>
      </c>
      <c r="F98" s="99"/>
    </row>
    <row r="99" spans="1:6" x14ac:dyDescent="0.25">
      <c r="B99" s="44" t="s">
        <v>157</v>
      </c>
      <c r="C99" s="44"/>
    </row>
    <row r="100" spans="1:6" x14ac:dyDescent="0.25">
      <c r="B100" s="44" t="s">
        <v>154</v>
      </c>
      <c r="C100" s="44"/>
    </row>
    <row r="101" spans="1:6" x14ac:dyDescent="0.25">
      <c r="B101" s="44" t="s">
        <v>155</v>
      </c>
      <c r="C101" s="44"/>
    </row>
    <row r="102" spans="1:6" ht="21.75" customHeight="1" x14ac:dyDescent="0.25">
      <c r="B102" s="17"/>
    </row>
    <row r="103" spans="1:6" ht="15.6" x14ac:dyDescent="0.3">
      <c r="B103" s="83" t="s">
        <v>182</v>
      </c>
      <c r="C103" s="83"/>
      <c r="D103" s="83"/>
      <c r="E103" s="84"/>
      <c r="F103" s="84"/>
    </row>
    <row r="105" spans="1:6" ht="18" customHeight="1" x14ac:dyDescent="0.25">
      <c r="A105" s="16">
        <v>14</v>
      </c>
      <c r="B105" s="44" t="s">
        <v>168</v>
      </c>
      <c r="C105" s="6"/>
      <c r="D105" s="6"/>
      <c r="E105" s="99">
        <v>0</v>
      </c>
      <c r="F105" s="99"/>
    </row>
    <row r="106" spans="1:6" ht="8.4" customHeight="1" x14ac:dyDescent="0.25">
      <c r="B106" s="6"/>
      <c r="C106" s="6"/>
      <c r="D106" s="6"/>
      <c r="E106" s="66"/>
      <c r="F106" s="66"/>
    </row>
    <row r="107" spans="1:6" ht="18" customHeight="1" x14ac:dyDescent="0.25">
      <c r="A107" s="16">
        <v>15</v>
      </c>
      <c r="B107" s="6" t="s">
        <v>25</v>
      </c>
      <c r="C107" s="6"/>
      <c r="D107" s="6"/>
      <c r="E107" s="99">
        <v>0</v>
      </c>
      <c r="F107" s="99"/>
    </row>
    <row r="108" spans="1:6" ht="8.4" customHeight="1" x14ac:dyDescent="0.25">
      <c r="B108" s="6"/>
      <c r="C108" s="6"/>
      <c r="D108" s="6"/>
      <c r="E108" s="66"/>
      <c r="F108" s="66"/>
    </row>
    <row r="109" spans="1:6" ht="18" customHeight="1" x14ac:dyDescent="0.25">
      <c r="A109" s="16">
        <v>16</v>
      </c>
      <c r="B109" s="44" t="s">
        <v>131</v>
      </c>
      <c r="C109" s="6"/>
      <c r="D109" s="6"/>
      <c r="E109" s="99">
        <v>0</v>
      </c>
      <c r="F109" s="99"/>
    </row>
    <row r="110" spans="1:6" ht="8.4" customHeight="1" x14ac:dyDescent="0.25">
      <c r="B110" s="6"/>
      <c r="C110" s="6"/>
      <c r="D110" s="6"/>
      <c r="E110" s="87"/>
      <c r="F110" s="87"/>
    </row>
    <row r="111" spans="1:6" ht="18" customHeight="1" x14ac:dyDescent="0.25">
      <c r="A111" s="16">
        <v>17</v>
      </c>
      <c r="B111" s="44" t="s">
        <v>156</v>
      </c>
      <c r="C111" s="6"/>
      <c r="D111" s="6"/>
      <c r="E111" s="99">
        <v>0</v>
      </c>
      <c r="F111" s="99"/>
    </row>
    <row r="112" spans="1:6" ht="8.4" customHeight="1" x14ac:dyDescent="0.25">
      <c r="B112" s="6"/>
      <c r="C112" s="6"/>
      <c r="D112" s="6"/>
      <c r="E112" s="87"/>
      <c r="F112" s="87"/>
    </row>
    <row r="113" spans="1:6" x14ac:dyDescent="0.25">
      <c r="B113" s="107" t="s">
        <v>30</v>
      </c>
      <c r="C113" s="107"/>
      <c r="D113" s="45"/>
      <c r="E113" s="67"/>
      <c r="F113" s="67"/>
    </row>
    <row r="114" spans="1:6" ht="18.600000000000001" customHeight="1" x14ac:dyDescent="0.25">
      <c r="A114" s="16">
        <v>18</v>
      </c>
      <c r="B114" s="46" t="s">
        <v>2</v>
      </c>
      <c r="C114" s="47"/>
      <c r="D114" s="47"/>
      <c r="E114" s="102">
        <v>0</v>
      </c>
      <c r="F114" s="103"/>
    </row>
    <row r="115" spans="1:6" ht="10.199999999999999" customHeight="1" x14ac:dyDescent="0.25">
      <c r="B115" s="46"/>
      <c r="C115" s="47"/>
      <c r="D115" s="47"/>
      <c r="E115" s="67"/>
      <c r="F115" s="67"/>
    </row>
    <row r="116" spans="1:6" ht="18.600000000000001" customHeight="1" x14ac:dyDescent="0.25">
      <c r="A116" s="16">
        <v>19</v>
      </c>
      <c r="B116" s="46" t="s">
        <v>3</v>
      </c>
      <c r="C116" s="47"/>
      <c r="D116" s="47"/>
      <c r="E116" s="102">
        <v>0</v>
      </c>
      <c r="F116" s="103"/>
    </row>
    <row r="117" spans="1:6" ht="10.199999999999999" customHeight="1" x14ac:dyDescent="0.25">
      <c r="B117" s="46"/>
      <c r="C117" s="47"/>
      <c r="D117" s="47"/>
      <c r="E117" s="67"/>
      <c r="F117" s="67"/>
    </row>
    <row r="118" spans="1:6" ht="18.600000000000001" customHeight="1" x14ac:dyDescent="0.25">
      <c r="A118" s="16">
        <v>20</v>
      </c>
      <c r="B118" s="46" t="s">
        <v>4</v>
      </c>
      <c r="C118" s="47"/>
      <c r="D118" s="47"/>
      <c r="E118" s="102">
        <v>0</v>
      </c>
      <c r="F118" s="103"/>
    </row>
    <row r="119" spans="1:6" ht="10.199999999999999" customHeight="1" x14ac:dyDescent="0.25">
      <c r="B119" s="46"/>
      <c r="C119" s="47"/>
      <c r="D119" s="47"/>
      <c r="E119" s="67"/>
      <c r="F119" s="67"/>
    </row>
    <row r="120" spans="1:6" ht="18.600000000000001" customHeight="1" x14ac:dyDescent="0.25">
      <c r="A120" s="16">
        <v>21</v>
      </c>
      <c r="B120" s="48" t="s">
        <v>26</v>
      </c>
      <c r="C120" s="49"/>
      <c r="D120" s="49"/>
      <c r="E120" s="102">
        <v>0</v>
      </c>
      <c r="F120" s="103"/>
    </row>
    <row r="121" spans="1:6" ht="10.199999999999999" customHeight="1" x14ac:dyDescent="0.25">
      <c r="B121" s="46"/>
      <c r="C121" s="47"/>
      <c r="D121" s="47"/>
      <c r="E121" s="67"/>
      <c r="F121" s="67"/>
    </row>
    <row r="122" spans="1:6" ht="18.600000000000001" customHeight="1" x14ac:dyDescent="0.25">
      <c r="A122" s="16">
        <v>22</v>
      </c>
      <c r="B122" s="48" t="s">
        <v>27</v>
      </c>
      <c r="C122" s="49"/>
      <c r="D122" s="49"/>
      <c r="E122" s="102">
        <v>0</v>
      </c>
      <c r="F122" s="103"/>
    </row>
    <row r="123" spans="1:6" ht="10.199999999999999" customHeight="1" x14ac:dyDescent="0.25">
      <c r="B123" s="46"/>
      <c r="C123" s="47"/>
      <c r="D123" s="47"/>
      <c r="E123" s="68"/>
      <c r="F123" s="67"/>
    </row>
    <row r="124" spans="1:6" ht="18.600000000000001" customHeight="1" x14ac:dyDescent="0.25">
      <c r="A124" s="16">
        <v>23</v>
      </c>
      <c r="B124" s="46" t="s">
        <v>5</v>
      </c>
      <c r="C124" s="47"/>
      <c r="D124" s="47"/>
      <c r="E124" s="102">
        <v>0</v>
      </c>
      <c r="F124" s="103"/>
    </row>
    <row r="125" spans="1:6" ht="10.199999999999999" customHeight="1" x14ac:dyDescent="0.25">
      <c r="B125" s="46"/>
      <c r="C125" s="47"/>
      <c r="D125" s="47"/>
      <c r="E125" s="67"/>
      <c r="F125" s="67"/>
    </row>
    <row r="126" spans="1:6" ht="18.600000000000001" customHeight="1" x14ac:dyDescent="0.25">
      <c r="A126" s="16">
        <v>24</v>
      </c>
      <c r="B126" s="46" t="s">
        <v>167</v>
      </c>
      <c r="C126" s="47"/>
      <c r="D126" s="47"/>
      <c r="E126" s="102">
        <v>0</v>
      </c>
      <c r="F126" s="103"/>
    </row>
    <row r="127" spans="1:6" ht="10.199999999999999" customHeight="1" x14ac:dyDescent="0.25">
      <c r="B127" s="46"/>
      <c r="C127" s="47"/>
      <c r="D127" s="47"/>
      <c r="E127" s="67"/>
      <c r="F127" s="67"/>
    </row>
    <row r="128" spans="1:6" ht="18.600000000000001" customHeight="1" x14ac:dyDescent="0.25">
      <c r="A128" s="16">
        <v>25</v>
      </c>
      <c r="B128" s="20" t="s">
        <v>29</v>
      </c>
      <c r="C128" s="6"/>
      <c r="D128" s="6"/>
      <c r="E128" s="102">
        <v>0</v>
      </c>
      <c r="F128" s="103"/>
    </row>
    <row r="129" spans="1:6" x14ac:dyDescent="0.25">
      <c r="B129" s="21"/>
      <c r="E129" s="67"/>
      <c r="F129" s="67"/>
    </row>
    <row r="130" spans="1:6" ht="18.600000000000001" customHeight="1" x14ac:dyDescent="0.25">
      <c r="A130" s="16">
        <v>26</v>
      </c>
      <c r="B130" s="50" t="s">
        <v>36</v>
      </c>
      <c r="C130" s="6"/>
      <c r="D130" s="6"/>
      <c r="E130" s="102">
        <v>0</v>
      </c>
      <c r="F130" s="103"/>
    </row>
    <row r="131" spans="1:6" x14ac:dyDescent="0.25">
      <c r="B131" s="21"/>
      <c r="E131" s="67"/>
      <c r="F131" s="67"/>
    </row>
    <row r="132" spans="1:6" ht="18.600000000000001" customHeight="1" x14ac:dyDescent="0.25">
      <c r="A132" s="16">
        <v>27</v>
      </c>
      <c r="B132" s="20" t="s">
        <v>57</v>
      </c>
      <c r="C132" s="2"/>
      <c r="D132" s="6"/>
      <c r="E132" s="102">
        <v>0</v>
      </c>
      <c r="F132" s="103"/>
    </row>
    <row r="133" spans="1:6" x14ac:dyDescent="0.25">
      <c r="B133" s="21"/>
      <c r="E133" s="67"/>
      <c r="F133" s="67"/>
    </row>
    <row r="134" spans="1:6" ht="18.600000000000001" customHeight="1" x14ac:dyDescent="0.25">
      <c r="A134" s="16">
        <v>28</v>
      </c>
      <c r="B134" s="20" t="s">
        <v>57</v>
      </c>
      <c r="C134" s="2"/>
      <c r="D134" s="6"/>
      <c r="E134" s="102">
        <v>0</v>
      </c>
      <c r="F134" s="103"/>
    </row>
    <row r="135" spans="1:6" x14ac:dyDescent="0.25">
      <c r="B135" s="21"/>
      <c r="E135" s="67"/>
      <c r="F135" s="67"/>
    </row>
    <row r="136" spans="1:6" ht="18.600000000000001" customHeight="1" x14ac:dyDescent="0.25">
      <c r="A136" s="16">
        <v>29</v>
      </c>
      <c r="B136" s="20" t="s">
        <v>57</v>
      </c>
      <c r="C136" s="2"/>
      <c r="D136" s="6"/>
      <c r="E136" s="102">
        <v>0</v>
      </c>
      <c r="F136" s="103"/>
    </row>
    <row r="137" spans="1:6" ht="13.8" thickBot="1" x14ac:dyDescent="0.3">
      <c r="E137" s="18"/>
      <c r="F137" s="18"/>
    </row>
    <row r="138" spans="1:6" ht="13.8" thickBot="1" x14ac:dyDescent="0.3">
      <c r="C138" s="17" t="s">
        <v>66</v>
      </c>
      <c r="E138" s="100">
        <f>SUM(E114:F136)</f>
        <v>0</v>
      </c>
      <c r="F138" s="101"/>
    </row>
    <row r="139" spans="1:6" x14ac:dyDescent="0.25">
      <c r="C139" s="17"/>
      <c r="E139" s="73"/>
      <c r="F139" s="73"/>
    </row>
    <row r="140" spans="1:6" ht="30" customHeight="1" x14ac:dyDescent="0.25">
      <c r="B140" s="115" t="s">
        <v>169</v>
      </c>
      <c r="C140" s="118"/>
      <c r="E140" s="73"/>
      <c r="F140" s="73"/>
    </row>
    <row r="142" spans="1:6" ht="15.6" x14ac:dyDescent="0.3">
      <c r="B142" s="85" t="s">
        <v>140</v>
      </c>
    </row>
    <row r="143" spans="1:6" ht="13.8" thickBot="1" x14ac:dyDescent="0.3">
      <c r="B143" s="6"/>
      <c r="E143" s="25" t="s">
        <v>6</v>
      </c>
      <c r="F143" s="25" t="s">
        <v>7</v>
      </c>
    </row>
    <row r="144" spans="1:6" ht="13.8" thickBot="1" x14ac:dyDescent="0.3">
      <c r="B144" s="6" t="s">
        <v>31</v>
      </c>
      <c r="C144" s="6"/>
      <c r="D144" s="6"/>
      <c r="E144" s="74"/>
      <c r="F144" s="1"/>
    </row>
    <row r="145" spans="1:8" x14ac:dyDescent="0.25">
      <c r="A145" s="16">
        <v>30</v>
      </c>
      <c r="B145" s="6" t="s">
        <v>91</v>
      </c>
      <c r="C145" s="6"/>
      <c r="D145" s="6"/>
    </row>
    <row r="146" spans="1:8" x14ac:dyDescent="0.25">
      <c r="B146" s="6"/>
      <c r="C146" s="6"/>
      <c r="D146" s="6"/>
    </row>
    <row r="147" spans="1:8" x14ac:dyDescent="0.25">
      <c r="B147" s="17" t="s">
        <v>33</v>
      </c>
      <c r="C147" s="17"/>
      <c r="D147" s="17"/>
    </row>
    <row r="148" spans="1:8" x14ac:dyDescent="0.25">
      <c r="A148" s="16">
        <v>31</v>
      </c>
      <c r="B148" s="6" t="s">
        <v>60</v>
      </c>
      <c r="C148" s="62"/>
      <c r="D148" s="6"/>
    </row>
    <row r="150" spans="1:8" x14ac:dyDescent="0.25">
      <c r="A150" s="16">
        <v>32</v>
      </c>
      <c r="B150" s="6" t="s">
        <v>32</v>
      </c>
      <c r="C150" s="6"/>
      <c r="D150" s="6"/>
      <c r="E150" s="102">
        <v>0</v>
      </c>
      <c r="F150" s="103"/>
    </row>
    <row r="151" spans="1:8" x14ac:dyDescent="0.25">
      <c r="B151" s="6"/>
      <c r="C151" s="6"/>
      <c r="D151" s="6"/>
      <c r="E151" s="66"/>
      <c r="F151" s="66"/>
    </row>
    <row r="152" spans="1:8" ht="13.2" customHeight="1" x14ac:dyDescent="0.25">
      <c r="A152" s="16">
        <v>33</v>
      </c>
      <c r="B152" s="139" t="s">
        <v>126</v>
      </c>
      <c r="C152" s="139"/>
      <c r="E152" s="67"/>
      <c r="F152" s="67"/>
    </row>
    <row r="153" spans="1:8" ht="13.2" customHeight="1" x14ac:dyDescent="0.25">
      <c r="B153" s="22" t="s">
        <v>127</v>
      </c>
      <c r="C153" s="6"/>
      <c r="D153" s="6"/>
      <c r="E153" s="102">
        <v>0</v>
      </c>
      <c r="F153" s="103"/>
      <c r="H153" s="22"/>
    </row>
    <row r="154" spans="1:8" ht="18.600000000000001" customHeight="1" thickBot="1" x14ac:dyDescent="0.3">
      <c r="D154" s="6"/>
      <c r="E154" s="15"/>
      <c r="F154" s="15"/>
    </row>
    <row r="155" spans="1:8" ht="18.600000000000001" customHeight="1" thickBot="1" x14ac:dyDescent="0.3">
      <c r="B155" s="6"/>
      <c r="C155" s="6" t="s">
        <v>67</v>
      </c>
      <c r="D155" s="6"/>
      <c r="E155" s="100">
        <f>+E150-E153</f>
        <v>0</v>
      </c>
      <c r="F155" s="101"/>
    </row>
    <row r="156" spans="1:8" x14ac:dyDescent="0.25">
      <c r="E156" s="18"/>
      <c r="F156" s="18"/>
    </row>
    <row r="157" spans="1:8" x14ac:dyDescent="0.25">
      <c r="B157" s="17" t="s">
        <v>34</v>
      </c>
      <c r="C157" s="17"/>
      <c r="D157" s="17"/>
      <c r="E157" s="18"/>
      <c r="F157" s="18"/>
    </row>
    <row r="158" spans="1:8" x14ac:dyDescent="0.25">
      <c r="A158" s="16">
        <v>34</v>
      </c>
      <c r="B158" s="6" t="s">
        <v>60</v>
      </c>
      <c r="C158" s="62"/>
      <c r="D158" s="6"/>
      <c r="E158" s="18"/>
      <c r="F158" s="18"/>
    </row>
    <row r="159" spans="1:8" x14ac:dyDescent="0.25">
      <c r="E159" s="18"/>
      <c r="F159" s="18"/>
    </row>
    <row r="160" spans="1:8" x14ac:dyDescent="0.25">
      <c r="A160" s="16">
        <v>35</v>
      </c>
      <c r="B160" s="6" t="s">
        <v>32</v>
      </c>
      <c r="C160" s="6"/>
      <c r="D160" s="6"/>
      <c r="E160" s="102">
        <v>0</v>
      </c>
      <c r="F160" s="103"/>
    </row>
    <row r="161" spans="1:8" x14ac:dyDescent="0.25">
      <c r="E161" s="67"/>
      <c r="F161" s="67"/>
    </row>
    <row r="162" spans="1:8" x14ac:dyDescent="0.25">
      <c r="A162" s="16">
        <v>36</v>
      </c>
      <c r="B162" s="139" t="s">
        <v>126</v>
      </c>
      <c r="C162" s="139"/>
      <c r="D162" s="6"/>
      <c r="E162" s="67"/>
      <c r="F162" s="67"/>
    </row>
    <row r="163" spans="1:8" ht="13.2" customHeight="1" x14ac:dyDescent="0.25">
      <c r="B163" s="22" t="s">
        <v>127</v>
      </c>
      <c r="C163" s="6"/>
      <c r="D163" s="6"/>
      <c r="E163" s="102">
        <v>0</v>
      </c>
      <c r="F163" s="103"/>
      <c r="H163" s="22"/>
    </row>
    <row r="164" spans="1:8" ht="18.600000000000001" customHeight="1" thickBot="1" x14ac:dyDescent="0.3">
      <c r="B164" s="6"/>
      <c r="C164" s="17"/>
      <c r="E164" s="9"/>
      <c r="F164" s="9"/>
    </row>
    <row r="165" spans="1:8" ht="18.600000000000001" customHeight="1" thickBot="1" x14ac:dyDescent="0.3">
      <c r="B165" s="6"/>
      <c r="C165" s="6" t="s">
        <v>67</v>
      </c>
      <c r="D165" s="6"/>
      <c r="E165" s="100">
        <f>+E160-E163</f>
        <v>0</v>
      </c>
      <c r="F165" s="101"/>
    </row>
    <row r="166" spans="1:8" ht="9.6" customHeight="1" thickBot="1" x14ac:dyDescent="0.3">
      <c r="B166" s="6"/>
      <c r="C166" s="17"/>
      <c r="E166" s="9"/>
      <c r="F166" s="9"/>
    </row>
    <row r="167" spans="1:8" ht="54.6" customHeight="1" x14ac:dyDescent="0.25">
      <c r="B167" s="96" t="s">
        <v>138</v>
      </c>
      <c r="C167" s="137"/>
      <c r="D167" s="138"/>
      <c r="E167" s="98" t="str">
        <f>IF((E150+E160)&gt;15000,"YES","NO")</f>
        <v>NO</v>
      </c>
      <c r="F167" s="98"/>
    </row>
    <row r="168" spans="1:8" ht="9.6" customHeight="1" x14ac:dyDescent="0.25">
      <c r="E168" s="18"/>
      <c r="F168" s="18"/>
    </row>
    <row r="169" spans="1:8" ht="18.600000000000001" customHeight="1" x14ac:dyDescent="0.25">
      <c r="B169" s="6" t="s">
        <v>35</v>
      </c>
      <c r="C169" s="6"/>
      <c r="D169" s="6"/>
      <c r="E169" s="18"/>
      <c r="F169" s="18"/>
    </row>
    <row r="170" spans="1:8" ht="9.6" customHeight="1" thickBot="1" x14ac:dyDescent="0.3">
      <c r="B170" s="6"/>
      <c r="C170" s="6"/>
      <c r="D170" s="6"/>
      <c r="E170" s="18"/>
      <c r="F170" s="18"/>
    </row>
    <row r="171" spans="1:8" ht="13.8" thickBot="1" x14ac:dyDescent="0.3">
      <c r="B171" s="6"/>
      <c r="C171" s="6" t="s">
        <v>68</v>
      </c>
      <c r="D171" s="6"/>
      <c r="E171" s="100">
        <f>+E165+E155</f>
        <v>0</v>
      </c>
      <c r="F171" s="101"/>
    </row>
    <row r="172" spans="1:8" ht="9.6" customHeight="1" x14ac:dyDescent="0.25">
      <c r="B172" s="6"/>
      <c r="C172" s="6"/>
      <c r="D172" s="6"/>
      <c r="E172" s="18"/>
      <c r="F172" s="18"/>
    </row>
    <row r="173" spans="1:8" x14ac:dyDescent="0.25">
      <c r="A173" s="16">
        <v>37</v>
      </c>
      <c r="B173" s="6" t="s">
        <v>37</v>
      </c>
      <c r="C173" s="6"/>
      <c r="D173" s="6"/>
      <c r="E173" s="18"/>
      <c r="F173" s="18"/>
    </row>
    <row r="174" spans="1:8" x14ac:dyDescent="0.25">
      <c r="B174" s="6" t="s">
        <v>38</v>
      </c>
      <c r="C174" s="6"/>
      <c r="D174" s="6"/>
      <c r="E174" s="18"/>
      <c r="F174" s="18"/>
    </row>
    <row r="175" spans="1:8" x14ac:dyDescent="0.25">
      <c r="B175" s="6" t="s">
        <v>39</v>
      </c>
      <c r="C175" s="6"/>
      <c r="D175" s="6"/>
      <c r="E175" s="18"/>
      <c r="F175" s="18"/>
    </row>
    <row r="176" spans="1:8" x14ac:dyDescent="0.25">
      <c r="B176" s="6"/>
      <c r="C176" s="3"/>
      <c r="D176" s="6"/>
      <c r="E176" s="18"/>
      <c r="F176" s="18"/>
    </row>
    <row r="177" spans="1:8" x14ac:dyDescent="0.25">
      <c r="B177" s="6"/>
      <c r="C177" s="3"/>
      <c r="D177" s="6"/>
      <c r="E177" s="18"/>
      <c r="F177" s="18"/>
    </row>
    <row r="178" spans="1:8" x14ac:dyDescent="0.25">
      <c r="C178" s="3"/>
      <c r="E178" s="102">
        <v>0</v>
      </c>
      <c r="F178" s="103"/>
    </row>
    <row r="179" spans="1:8" ht="9.6" customHeight="1" x14ac:dyDescent="0.25">
      <c r="B179" s="6"/>
      <c r="C179" s="6"/>
      <c r="D179" s="6"/>
      <c r="E179" s="18"/>
      <c r="F179" s="18"/>
    </row>
    <row r="180" spans="1:8" ht="9.6" customHeight="1" x14ac:dyDescent="0.25">
      <c r="B180" s="6"/>
      <c r="C180" s="6"/>
      <c r="D180" s="6"/>
      <c r="E180" s="18"/>
      <c r="F180" s="18"/>
    </row>
    <row r="181" spans="1:8" x14ac:dyDescent="0.25">
      <c r="C181" s="17" t="s">
        <v>152</v>
      </c>
      <c r="E181" s="108">
        <f>SUM(E178,E160,E138,E105,E107,E109,E150,E111)</f>
        <v>0</v>
      </c>
      <c r="F181" s="109"/>
    </row>
    <row r="182" spans="1:8" ht="42" customHeight="1" x14ac:dyDescent="0.25">
      <c r="B182" s="96" t="s">
        <v>193</v>
      </c>
      <c r="C182" s="97"/>
      <c r="E182" s="73"/>
      <c r="F182" s="73"/>
    </row>
    <row r="183" spans="1:8" x14ac:dyDescent="0.25">
      <c r="C183" s="17"/>
      <c r="E183" s="9"/>
      <c r="F183" s="9"/>
    </row>
    <row r="184" spans="1:8" ht="15.6" x14ac:dyDescent="0.3">
      <c r="B184" s="83" t="s">
        <v>183</v>
      </c>
      <c r="C184" s="37"/>
      <c r="D184" s="37"/>
      <c r="E184" s="30"/>
      <c r="F184" s="30"/>
    </row>
    <row r="186" spans="1:8" x14ac:dyDescent="0.25">
      <c r="B186" s="6" t="s">
        <v>82</v>
      </c>
      <c r="C186" s="6"/>
      <c r="D186" s="6"/>
    </row>
    <row r="187" spans="1:8" x14ac:dyDescent="0.25">
      <c r="B187" s="6" t="s">
        <v>40</v>
      </c>
      <c r="C187" s="6"/>
      <c r="D187" s="6"/>
    </row>
    <row r="188" spans="1:8" x14ac:dyDescent="0.25">
      <c r="B188" s="6" t="s">
        <v>49</v>
      </c>
      <c r="C188" s="6"/>
      <c r="D188" s="6"/>
    </row>
    <row r="189" spans="1:8" x14ac:dyDescent="0.25">
      <c r="B189" s="6" t="s">
        <v>50</v>
      </c>
      <c r="C189" s="6"/>
      <c r="D189" s="6"/>
    </row>
    <row r="190" spans="1:8" x14ac:dyDescent="0.25">
      <c r="B190" s="6"/>
      <c r="C190" s="6"/>
      <c r="D190" s="6"/>
      <c r="E190" s="51" t="s">
        <v>61</v>
      </c>
    </row>
    <row r="191" spans="1:8" x14ac:dyDescent="0.25">
      <c r="E191" s="18"/>
      <c r="F191" s="18"/>
    </row>
    <row r="192" spans="1:8" ht="18.600000000000001" customHeight="1" x14ac:dyDescent="0.25">
      <c r="A192" s="16">
        <v>38</v>
      </c>
      <c r="B192" s="20" t="s">
        <v>41</v>
      </c>
      <c r="C192" s="6"/>
      <c r="D192" s="6"/>
      <c r="E192" s="102">
        <v>0</v>
      </c>
      <c r="F192" s="103"/>
      <c r="G192" s="52"/>
      <c r="H192" s="52"/>
    </row>
    <row r="193" spans="1:8" ht="9.6" customHeight="1" x14ac:dyDescent="0.25">
      <c r="B193" s="6"/>
      <c r="C193" s="6"/>
      <c r="D193" s="6"/>
      <c r="E193" s="67"/>
      <c r="F193" s="67"/>
    </row>
    <row r="194" spans="1:8" ht="18.600000000000001" customHeight="1" x14ac:dyDescent="0.25">
      <c r="A194" s="16">
        <v>39</v>
      </c>
      <c r="B194" s="20" t="s">
        <v>43</v>
      </c>
      <c r="C194" s="6"/>
      <c r="D194" s="6"/>
      <c r="E194" s="102">
        <v>0</v>
      </c>
      <c r="F194" s="103"/>
      <c r="G194" s="52"/>
      <c r="H194" s="52"/>
    </row>
    <row r="195" spans="1:8" ht="9.6" customHeight="1" x14ac:dyDescent="0.25">
      <c r="B195" s="6"/>
      <c r="C195" s="6"/>
      <c r="D195" s="6"/>
      <c r="E195" s="67"/>
      <c r="F195" s="67"/>
    </row>
    <row r="196" spans="1:8" ht="18.600000000000001" customHeight="1" x14ac:dyDescent="0.25">
      <c r="A196" s="16">
        <v>40</v>
      </c>
      <c r="B196" s="20" t="s">
        <v>44</v>
      </c>
      <c r="C196" s="6"/>
      <c r="D196" s="6"/>
      <c r="E196" s="102">
        <v>0</v>
      </c>
      <c r="F196" s="103"/>
      <c r="G196" s="52"/>
      <c r="H196" s="52"/>
    </row>
    <row r="197" spans="1:8" ht="9.6" customHeight="1" x14ac:dyDescent="0.25">
      <c r="B197" s="6"/>
      <c r="C197" s="6"/>
      <c r="D197" s="6"/>
      <c r="E197" s="67"/>
      <c r="F197" s="67"/>
    </row>
    <row r="198" spans="1:8" ht="18.600000000000001" customHeight="1" x14ac:dyDescent="0.25">
      <c r="A198" s="16">
        <v>41</v>
      </c>
      <c r="B198" s="20" t="s">
        <v>89</v>
      </c>
      <c r="C198" s="6"/>
      <c r="D198" s="6"/>
      <c r="E198" s="102">
        <v>0</v>
      </c>
      <c r="F198" s="103"/>
      <c r="G198" s="52"/>
      <c r="H198" s="52"/>
    </row>
    <row r="199" spans="1:8" ht="9.6" customHeight="1" x14ac:dyDescent="0.25">
      <c r="B199" s="6"/>
      <c r="C199" s="6"/>
      <c r="D199" s="6"/>
      <c r="E199" s="67"/>
      <c r="F199" s="67"/>
    </row>
    <row r="200" spans="1:8" ht="18.600000000000001" customHeight="1" x14ac:dyDescent="0.25">
      <c r="A200" s="16">
        <v>42</v>
      </c>
      <c r="B200" s="20" t="s">
        <v>45</v>
      </c>
      <c r="C200" s="6"/>
      <c r="D200" s="6"/>
      <c r="E200" s="69"/>
      <c r="F200" s="70"/>
      <c r="G200" s="52"/>
      <c r="H200" s="52"/>
    </row>
    <row r="201" spans="1:8" x14ac:dyDescent="0.25">
      <c r="B201" s="53" t="s">
        <v>47</v>
      </c>
      <c r="C201" s="4"/>
      <c r="D201" s="53"/>
      <c r="E201" s="71"/>
      <c r="F201" s="71"/>
      <c r="G201" s="52"/>
      <c r="H201" s="52"/>
    </row>
    <row r="202" spans="1:8" x14ac:dyDescent="0.25">
      <c r="B202" s="53" t="s">
        <v>48</v>
      </c>
      <c r="C202" s="4"/>
      <c r="D202" s="53"/>
      <c r="E202" s="72" t="s">
        <v>61</v>
      </c>
      <c r="F202" s="71"/>
      <c r="G202" s="52"/>
      <c r="H202" s="52"/>
    </row>
    <row r="203" spans="1:8" x14ac:dyDescent="0.25">
      <c r="B203" s="53" t="s">
        <v>46</v>
      </c>
      <c r="C203" s="4"/>
      <c r="D203" s="53"/>
      <c r="E203" s="102">
        <v>0</v>
      </c>
      <c r="F203" s="103"/>
    </row>
    <row r="204" spans="1:8" x14ac:dyDescent="0.25">
      <c r="E204" s="68"/>
      <c r="F204" s="68"/>
      <c r="G204" s="52"/>
      <c r="H204" s="52"/>
    </row>
    <row r="205" spans="1:8" x14ac:dyDescent="0.25">
      <c r="B205" s="53" t="s">
        <v>47</v>
      </c>
      <c r="C205" s="4"/>
      <c r="D205" s="53"/>
      <c r="E205" s="71"/>
      <c r="F205" s="71"/>
      <c r="G205" s="52"/>
      <c r="H205" s="52"/>
    </row>
    <row r="206" spans="1:8" x14ac:dyDescent="0.25">
      <c r="B206" s="53" t="s">
        <v>48</v>
      </c>
      <c r="C206" s="4"/>
      <c r="D206" s="53"/>
      <c r="E206" s="72" t="s">
        <v>61</v>
      </c>
      <c r="F206" s="71"/>
      <c r="G206" s="52"/>
      <c r="H206" s="52"/>
    </row>
    <row r="207" spans="1:8" x14ac:dyDescent="0.25">
      <c r="B207" s="53" t="s">
        <v>46</v>
      </c>
      <c r="C207" s="4"/>
      <c r="D207" s="53"/>
      <c r="E207" s="102">
        <v>0</v>
      </c>
      <c r="F207" s="103"/>
      <c r="G207" s="52"/>
      <c r="H207" s="52"/>
    </row>
    <row r="208" spans="1:8" x14ac:dyDescent="0.25">
      <c r="E208" s="68"/>
      <c r="F208" s="68"/>
      <c r="G208" s="52"/>
      <c r="H208" s="52"/>
    </row>
    <row r="209" spans="1:57" x14ac:dyDescent="0.25">
      <c r="B209" s="53" t="s">
        <v>47</v>
      </c>
      <c r="C209" s="4"/>
      <c r="D209" s="53"/>
      <c r="E209" s="71"/>
      <c r="F209" s="71"/>
      <c r="G209" s="52"/>
      <c r="H209" s="52"/>
    </row>
    <row r="210" spans="1:57" x14ac:dyDescent="0.25">
      <c r="B210" s="53" t="s">
        <v>48</v>
      </c>
      <c r="C210" s="4"/>
      <c r="D210" s="53"/>
      <c r="E210" s="72" t="s">
        <v>61</v>
      </c>
      <c r="F210" s="71"/>
      <c r="G210" s="52"/>
      <c r="H210" s="52"/>
    </row>
    <row r="211" spans="1:57" x14ac:dyDescent="0.25">
      <c r="B211" s="53" t="s">
        <v>46</v>
      </c>
      <c r="C211" s="4"/>
      <c r="D211" s="53"/>
      <c r="E211" s="102">
        <v>0</v>
      </c>
      <c r="F211" s="103"/>
      <c r="G211" s="52"/>
      <c r="H211" s="52"/>
    </row>
    <row r="212" spans="1:57" x14ac:dyDescent="0.25">
      <c r="E212" s="68"/>
      <c r="F212" s="68"/>
    </row>
    <row r="213" spans="1:57" x14ac:dyDescent="0.25">
      <c r="B213" s="53" t="s">
        <v>47</v>
      </c>
      <c r="C213" s="4"/>
      <c r="D213" s="53"/>
      <c r="E213" s="71"/>
      <c r="F213" s="71"/>
      <c r="G213" s="52"/>
      <c r="H213" s="52"/>
    </row>
    <row r="214" spans="1:57" x14ac:dyDescent="0.25">
      <c r="B214" s="53" t="s">
        <v>48</v>
      </c>
      <c r="C214" s="4"/>
      <c r="D214" s="53"/>
      <c r="E214" s="72" t="s">
        <v>61</v>
      </c>
      <c r="F214" s="71"/>
      <c r="G214" s="52"/>
      <c r="H214" s="52"/>
    </row>
    <row r="215" spans="1:57" x14ac:dyDescent="0.25">
      <c r="B215" s="53" t="s">
        <v>46</v>
      </c>
      <c r="C215" s="4"/>
      <c r="D215" s="53"/>
      <c r="E215" s="102">
        <v>0</v>
      </c>
      <c r="F215" s="103"/>
      <c r="G215" s="52"/>
      <c r="H215" s="52"/>
    </row>
    <row r="216" spans="1:57" ht="16.2" customHeight="1" x14ac:dyDescent="0.25">
      <c r="B216" s="53"/>
      <c r="C216" s="54"/>
      <c r="D216" s="53"/>
      <c r="E216" s="66"/>
      <c r="F216" s="66"/>
    </row>
    <row r="217" spans="1:57" ht="13.2" customHeight="1" x14ac:dyDescent="0.25">
      <c r="B217" s="53"/>
      <c r="C217" s="54"/>
      <c r="D217" s="53"/>
      <c r="E217" s="72" t="s">
        <v>61</v>
      </c>
      <c r="F217" s="71"/>
    </row>
    <row r="218" spans="1:57" ht="29.4" customHeight="1" x14ac:dyDescent="0.25">
      <c r="B218" s="53"/>
      <c r="C218" s="56" t="s">
        <v>97</v>
      </c>
      <c r="D218" s="53"/>
      <c r="E218" s="102">
        <v>0</v>
      </c>
      <c r="F218" s="103"/>
    </row>
    <row r="219" spans="1:57" ht="8.4" customHeight="1" x14ac:dyDescent="0.25">
      <c r="B219" s="53"/>
      <c r="C219" s="54"/>
      <c r="D219" s="53"/>
      <c r="E219" s="55"/>
      <c r="F219" s="55"/>
    </row>
    <row r="220" spans="1:57" ht="16.2" customHeight="1" x14ac:dyDescent="0.25">
      <c r="B220" s="53"/>
      <c r="C220" s="51" t="s">
        <v>65</v>
      </c>
      <c r="D220" s="53"/>
      <c r="E220" s="104">
        <f>SUM(E191:F218)</f>
        <v>0</v>
      </c>
      <c r="F220" s="104"/>
    </row>
    <row r="221" spans="1:57" s="80" customFormat="1" ht="9.6" customHeight="1" x14ac:dyDescent="0.25">
      <c r="A221" s="78"/>
      <c r="B221" s="94"/>
      <c r="C221" s="95"/>
      <c r="D221" s="94"/>
      <c r="E221" s="73"/>
      <c r="F221" s="73"/>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row>
    <row r="222" spans="1:57" x14ac:dyDescent="0.25">
      <c r="B222" s="17" t="s">
        <v>188</v>
      </c>
      <c r="C222" s="44"/>
      <c r="D222" s="44"/>
    </row>
    <row r="223" spans="1:57" ht="9.6" customHeight="1" x14ac:dyDescent="0.25">
      <c r="B223" s="6"/>
      <c r="C223" s="6"/>
      <c r="D223" s="6"/>
      <c r="E223" s="18"/>
      <c r="F223" s="18"/>
    </row>
    <row r="224" spans="1:57" ht="18.600000000000001" customHeight="1" x14ac:dyDescent="0.25">
      <c r="A224" s="16">
        <v>43</v>
      </c>
      <c r="B224" s="20" t="s">
        <v>87</v>
      </c>
      <c r="C224" s="6"/>
      <c r="D224" s="6"/>
      <c r="E224" s="102">
        <v>0</v>
      </c>
      <c r="F224" s="103"/>
      <c r="G224" s="52"/>
      <c r="H224" s="52"/>
    </row>
    <row r="225" spans="1:57" ht="9.6" customHeight="1" x14ac:dyDescent="0.25">
      <c r="B225" s="6"/>
      <c r="C225" s="6"/>
      <c r="D225" s="6"/>
      <c r="E225" s="67"/>
      <c r="F225" s="67"/>
    </row>
    <row r="226" spans="1:57" ht="18.600000000000001" customHeight="1" x14ac:dyDescent="0.25">
      <c r="A226" s="16">
        <v>44</v>
      </c>
      <c r="B226" s="20" t="s">
        <v>51</v>
      </c>
      <c r="C226" s="6"/>
      <c r="D226" s="6"/>
      <c r="E226" s="102">
        <v>0</v>
      </c>
      <c r="F226" s="103"/>
      <c r="G226" s="52"/>
      <c r="H226" s="52"/>
    </row>
    <row r="227" spans="1:57" ht="9.6" customHeight="1" x14ac:dyDescent="0.25">
      <c r="B227" s="6"/>
      <c r="C227" s="6"/>
      <c r="D227" s="6"/>
      <c r="E227" s="67"/>
      <c r="F227" s="67"/>
    </row>
    <row r="228" spans="1:57" ht="18.600000000000001" customHeight="1" x14ac:dyDescent="0.25">
      <c r="A228" s="16">
        <v>45</v>
      </c>
      <c r="B228" s="20" t="s">
        <v>52</v>
      </c>
      <c r="C228" s="6"/>
      <c r="D228" s="6"/>
      <c r="E228" s="102">
        <v>0</v>
      </c>
      <c r="F228" s="103"/>
      <c r="G228" s="52"/>
      <c r="H228" s="52"/>
    </row>
    <row r="229" spans="1:57" ht="9.6" customHeight="1" x14ac:dyDescent="0.25">
      <c r="B229" s="6"/>
      <c r="C229" s="6"/>
      <c r="D229" s="6"/>
      <c r="E229" s="67"/>
      <c r="F229" s="67"/>
    </row>
    <row r="230" spans="1:57" ht="18.600000000000001" customHeight="1" x14ac:dyDescent="0.25">
      <c r="A230" s="16">
        <v>46</v>
      </c>
      <c r="B230" s="20" t="s">
        <v>53</v>
      </c>
      <c r="C230" s="6"/>
      <c r="D230" s="6"/>
      <c r="E230" s="102">
        <v>0</v>
      </c>
      <c r="F230" s="103"/>
      <c r="G230" s="52"/>
      <c r="H230" s="52"/>
    </row>
    <row r="231" spans="1:57" ht="9.6" customHeight="1" x14ac:dyDescent="0.25">
      <c r="B231" s="6"/>
      <c r="C231" s="6"/>
      <c r="D231" s="6"/>
      <c r="E231" s="67"/>
      <c r="F231" s="67"/>
    </row>
    <row r="232" spans="1:57" ht="18.600000000000001" customHeight="1" x14ac:dyDescent="0.25">
      <c r="A232" s="16">
        <v>47</v>
      </c>
      <c r="B232" s="20" t="s">
        <v>54</v>
      </c>
      <c r="C232" s="6"/>
      <c r="D232" s="6"/>
      <c r="E232" s="102">
        <v>0</v>
      </c>
      <c r="F232" s="103"/>
      <c r="G232" s="52"/>
      <c r="H232" s="52"/>
    </row>
    <row r="233" spans="1:57" ht="9.6" customHeight="1" x14ac:dyDescent="0.25">
      <c r="B233" s="6"/>
      <c r="C233" s="6"/>
      <c r="D233" s="6"/>
      <c r="E233" s="67"/>
      <c r="F233" s="67"/>
    </row>
    <row r="234" spans="1:57" ht="16.2" customHeight="1" x14ac:dyDescent="0.25">
      <c r="B234" s="44" t="s">
        <v>189</v>
      </c>
      <c r="C234" s="44"/>
      <c r="D234" s="44"/>
      <c r="E234" s="104">
        <f>SUM(E224:F232)</f>
        <v>0</v>
      </c>
      <c r="F234" s="104"/>
    </row>
    <row r="235" spans="1:57" ht="9.6" customHeight="1" x14ac:dyDescent="0.25">
      <c r="B235" s="44"/>
      <c r="C235" s="44"/>
      <c r="D235" s="44"/>
      <c r="E235" s="67"/>
      <c r="F235" s="67"/>
    </row>
    <row r="236" spans="1:57" ht="18.600000000000001" customHeight="1" x14ac:dyDescent="0.25">
      <c r="B236" s="17" t="s">
        <v>191</v>
      </c>
      <c r="C236" s="6"/>
      <c r="D236" s="6"/>
      <c r="E236" s="67"/>
      <c r="F236" s="67"/>
    </row>
    <row r="237" spans="1:57" ht="9.6" customHeight="1" x14ac:dyDescent="0.25">
      <c r="B237" s="6"/>
      <c r="C237" s="6"/>
      <c r="D237" s="6"/>
      <c r="E237" s="67"/>
      <c r="F237" s="67"/>
    </row>
    <row r="238" spans="1:57" ht="18.600000000000001" customHeight="1" x14ac:dyDescent="0.25">
      <c r="A238" s="16">
        <v>48</v>
      </c>
      <c r="B238" s="90" t="s">
        <v>27</v>
      </c>
      <c r="C238" s="6"/>
      <c r="D238" s="6"/>
      <c r="E238" s="102">
        <v>0</v>
      </c>
      <c r="F238" s="103"/>
      <c r="G238" s="52"/>
      <c r="H238" s="52"/>
    </row>
    <row r="239" spans="1:57" s="80" customFormat="1" ht="9.6" customHeight="1" x14ac:dyDescent="0.25">
      <c r="A239" s="78"/>
      <c r="B239" s="90"/>
      <c r="C239" s="91"/>
      <c r="D239" s="91"/>
      <c r="E239" s="92"/>
      <c r="F239" s="92"/>
      <c r="G239" s="93"/>
      <c r="H239" s="93"/>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row>
    <row r="240" spans="1:57" ht="18.600000000000001" customHeight="1" x14ac:dyDescent="0.25">
      <c r="A240" s="16">
        <v>49</v>
      </c>
      <c r="B240" s="90" t="s">
        <v>5</v>
      </c>
      <c r="C240" s="6"/>
      <c r="D240" s="6"/>
      <c r="E240" s="102">
        <v>0</v>
      </c>
      <c r="F240" s="103"/>
      <c r="G240" s="52"/>
      <c r="H240" s="52"/>
    </row>
    <row r="241" spans="1:8" ht="9.6" customHeight="1" x14ac:dyDescent="0.25">
      <c r="B241" s="91"/>
      <c r="C241" s="6"/>
      <c r="D241" s="6"/>
      <c r="E241" s="67"/>
      <c r="F241" s="67"/>
    </row>
    <row r="242" spans="1:8" ht="18.600000000000001" customHeight="1" x14ac:dyDescent="0.25">
      <c r="A242" s="16">
        <v>50</v>
      </c>
      <c r="B242" s="90" t="s">
        <v>29</v>
      </c>
      <c r="C242" s="6"/>
      <c r="D242" s="6"/>
      <c r="E242" s="102">
        <v>0</v>
      </c>
      <c r="F242" s="103"/>
      <c r="G242" s="52"/>
      <c r="H242" s="52"/>
    </row>
    <row r="243" spans="1:8" ht="9.6" customHeight="1" x14ac:dyDescent="0.25">
      <c r="B243" s="6"/>
      <c r="C243" s="6"/>
      <c r="D243" s="6"/>
      <c r="E243" s="67"/>
      <c r="F243" s="67"/>
    </row>
    <row r="244" spans="1:8" ht="18.600000000000001" customHeight="1" x14ac:dyDescent="0.25">
      <c r="B244" s="44" t="s">
        <v>176</v>
      </c>
      <c r="C244" s="6"/>
      <c r="D244" s="6"/>
      <c r="E244" s="108">
        <f>SUM(E238:F242)</f>
        <v>0</v>
      </c>
      <c r="F244" s="109"/>
    </row>
    <row r="245" spans="1:8" ht="9.6" customHeight="1" x14ac:dyDescent="0.25">
      <c r="B245" s="6"/>
      <c r="C245" s="6"/>
      <c r="D245" s="6"/>
      <c r="E245" s="67"/>
      <c r="F245" s="67"/>
    </row>
    <row r="246" spans="1:8" ht="18.600000000000001" customHeight="1" x14ac:dyDescent="0.25">
      <c r="B246" s="17" t="s">
        <v>190</v>
      </c>
      <c r="C246" s="6"/>
      <c r="D246" s="6"/>
      <c r="E246" s="126"/>
      <c r="F246" s="126"/>
      <c r="G246" s="52"/>
      <c r="H246" s="52"/>
    </row>
    <row r="247" spans="1:8" ht="9.6" customHeight="1" x14ac:dyDescent="0.25">
      <c r="B247" s="6"/>
      <c r="C247" s="6"/>
      <c r="D247" s="6"/>
      <c r="E247" s="67"/>
      <c r="F247" s="67"/>
    </row>
    <row r="248" spans="1:8" ht="18.600000000000001" customHeight="1" x14ac:dyDescent="0.25">
      <c r="A248" s="16">
        <v>51</v>
      </c>
      <c r="B248" s="20" t="s">
        <v>2</v>
      </c>
      <c r="C248" s="6"/>
      <c r="D248" s="6"/>
      <c r="E248" s="102">
        <v>0</v>
      </c>
      <c r="F248" s="103"/>
      <c r="G248" s="52"/>
      <c r="H248" s="52"/>
    </row>
    <row r="249" spans="1:8" ht="9.6" customHeight="1" x14ac:dyDescent="0.25">
      <c r="B249" s="6"/>
      <c r="C249" s="6"/>
      <c r="D249" s="6"/>
      <c r="E249" s="67"/>
      <c r="F249" s="67"/>
    </row>
    <row r="250" spans="1:8" ht="18.600000000000001" customHeight="1" x14ac:dyDescent="0.25">
      <c r="A250" s="16">
        <v>52</v>
      </c>
      <c r="B250" s="20" t="s">
        <v>3</v>
      </c>
      <c r="C250" s="6"/>
      <c r="D250" s="6"/>
      <c r="E250" s="102">
        <v>0</v>
      </c>
      <c r="F250" s="103"/>
      <c r="G250" s="52"/>
      <c r="H250" s="52"/>
    </row>
    <row r="251" spans="1:8" ht="9.6" customHeight="1" x14ac:dyDescent="0.25">
      <c r="B251" s="6"/>
      <c r="C251" s="6"/>
      <c r="D251" s="6"/>
      <c r="E251" s="67"/>
      <c r="F251" s="67"/>
    </row>
    <row r="252" spans="1:8" ht="18.600000000000001" customHeight="1" x14ac:dyDescent="0.25">
      <c r="A252" s="16">
        <v>53</v>
      </c>
      <c r="B252" s="20" t="s">
        <v>4</v>
      </c>
      <c r="C252" s="6"/>
      <c r="D252" s="6"/>
      <c r="E252" s="102">
        <v>0</v>
      </c>
      <c r="F252" s="103"/>
      <c r="G252" s="52"/>
      <c r="H252" s="52"/>
    </row>
    <row r="253" spans="1:8" ht="9.6" customHeight="1" x14ac:dyDescent="0.25">
      <c r="B253" s="6"/>
      <c r="C253" s="6"/>
      <c r="D253" s="6"/>
      <c r="E253" s="67"/>
      <c r="F253" s="67"/>
    </row>
    <row r="254" spans="1:8" ht="18.600000000000001" customHeight="1" x14ac:dyDescent="0.25">
      <c r="A254" s="16">
        <v>54</v>
      </c>
      <c r="B254" s="20" t="s">
        <v>26</v>
      </c>
      <c r="C254" s="6"/>
      <c r="D254" s="6"/>
      <c r="E254" s="102">
        <v>0</v>
      </c>
      <c r="F254" s="103"/>
      <c r="G254" s="52"/>
      <c r="H254" s="52"/>
    </row>
    <row r="255" spans="1:8" ht="9.6" customHeight="1" x14ac:dyDescent="0.25">
      <c r="B255" s="6"/>
      <c r="C255" s="6"/>
      <c r="D255" s="6"/>
      <c r="E255" s="67"/>
      <c r="F255" s="67"/>
    </row>
    <row r="256" spans="1:8" ht="18.600000000000001" customHeight="1" x14ac:dyDescent="0.25">
      <c r="A256" s="16">
        <v>55</v>
      </c>
      <c r="B256" s="50" t="s">
        <v>167</v>
      </c>
      <c r="C256" s="6"/>
      <c r="D256" s="6"/>
      <c r="E256" s="102">
        <v>0</v>
      </c>
      <c r="F256" s="103"/>
      <c r="G256" s="52"/>
      <c r="H256" s="52"/>
    </row>
    <row r="257" spans="1:8" ht="9.6" customHeight="1" x14ac:dyDescent="0.25">
      <c r="B257" s="6"/>
      <c r="C257" s="6"/>
      <c r="D257" s="6"/>
      <c r="E257" s="67"/>
      <c r="F257" s="67"/>
    </row>
    <row r="258" spans="1:8" ht="18.600000000000001" customHeight="1" x14ac:dyDescent="0.25">
      <c r="A258" s="16">
        <v>56</v>
      </c>
      <c r="B258" s="20" t="s">
        <v>28</v>
      </c>
      <c r="C258" s="6"/>
      <c r="D258" s="6"/>
      <c r="E258" s="102">
        <v>0</v>
      </c>
      <c r="F258" s="103"/>
      <c r="G258" s="52"/>
      <c r="H258" s="52"/>
    </row>
    <row r="259" spans="1:8" ht="9.6" customHeight="1" x14ac:dyDescent="0.25">
      <c r="B259" s="6"/>
      <c r="C259" s="6"/>
      <c r="D259" s="6"/>
      <c r="E259" s="67"/>
      <c r="F259" s="67"/>
    </row>
    <row r="260" spans="1:8" ht="18.600000000000001" customHeight="1" x14ac:dyDescent="0.25">
      <c r="A260" s="16">
        <v>57</v>
      </c>
      <c r="B260" s="20" t="s">
        <v>62</v>
      </c>
      <c r="C260" s="6"/>
      <c r="D260" s="6"/>
      <c r="E260" s="102">
        <v>0</v>
      </c>
      <c r="F260" s="103"/>
      <c r="G260" s="52"/>
      <c r="H260" s="52"/>
    </row>
    <row r="261" spans="1:8" ht="9.6" customHeight="1" x14ac:dyDescent="0.25">
      <c r="B261" s="6"/>
      <c r="C261" s="6"/>
      <c r="D261" s="6"/>
      <c r="E261" s="67"/>
      <c r="F261" s="67"/>
    </row>
    <row r="262" spans="1:8" ht="18.600000000000001" customHeight="1" x14ac:dyDescent="0.25">
      <c r="A262" s="16">
        <v>58</v>
      </c>
      <c r="B262" s="20" t="s">
        <v>63</v>
      </c>
      <c r="C262" s="6"/>
      <c r="D262" s="6"/>
      <c r="E262" s="102">
        <v>0</v>
      </c>
      <c r="F262" s="103"/>
      <c r="G262" s="52"/>
      <c r="H262" s="52"/>
    </row>
    <row r="263" spans="1:8" ht="9.6" customHeight="1" x14ac:dyDescent="0.25">
      <c r="B263" s="6"/>
      <c r="C263" s="6"/>
      <c r="D263" s="6"/>
      <c r="E263" s="67"/>
      <c r="F263" s="67"/>
    </row>
    <row r="264" spans="1:8" ht="18.600000000000001" customHeight="1" x14ac:dyDescent="0.25">
      <c r="A264" s="16">
        <v>59</v>
      </c>
      <c r="B264" s="20" t="s">
        <v>42</v>
      </c>
      <c r="C264" s="6"/>
      <c r="D264" s="6"/>
      <c r="E264" s="102">
        <v>0</v>
      </c>
      <c r="F264" s="103"/>
      <c r="G264" s="52"/>
      <c r="H264" s="52"/>
    </row>
    <row r="265" spans="1:8" ht="9.6" customHeight="1" x14ac:dyDescent="0.25">
      <c r="B265" s="6"/>
      <c r="C265" s="6"/>
      <c r="D265" s="6"/>
      <c r="E265" s="67"/>
      <c r="F265" s="67"/>
    </row>
    <row r="266" spans="1:8" ht="18.600000000000001" customHeight="1" x14ac:dyDescent="0.25">
      <c r="A266" s="16">
        <v>60</v>
      </c>
      <c r="B266" s="20" t="s">
        <v>55</v>
      </c>
      <c r="C266" s="3"/>
      <c r="D266" s="6"/>
      <c r="E266" s="99">
        <v>0</v>
      </c>
      <c r="F266" s="99"/>
    </row>
    <row r="267" spans="1:8" ht="9.6" customHeight="1" x14ac:dyDescent="0.25">
      <c r="B267" s="6"/>
      <c r="C267" s="6"/>
      <c r="D267" s="6"/>
      <c r="E267" s="67"/>
      <c r="F267" s="67"/>
    </row>
    <row r="268" spans="1:8" ht="18.600000000000001" customHeight="1" x14ac:dyDescent="0.25">
      <c r="A268" s="16">
        <v>61</v>
      </c>
      <c r="B268" s="20" t="s">
        <v>55</v>
      </c>
      <c r="C268" s="3"/>
      <c r="D268" s="6"/>
      <c r="E268" s="99">
        <v>0</v>
      </c>
      <c r="F268" s="99"/>
    </row>
    <row r="269" spans="1:8" ht="9.6" customHeight="1" x14ac:dyDescent="0.25">
      <c r="B269" s="6"/>
      <c r="C269" s="6"/>
      <c r="D269" s="6"/>
      <c r="E269" s="67"/>
      <c r="F269" s="67"/>
    </row>
    <row r="270" spans="1:8" ht="18.600000000000001" customHeight="1" x14ac:dyDescent="0.25">
      <c r="A270" s="16">
        <v>62</v>
      </c>
      <c r="B270" s="20" t="s">
        <v>55</v>
      </c>
      <c r="C270" s="3"/>
      <c r="D270" s="6"/>
      <c r="E270" s="99">
        <v>0</v>
      </c>
      <c r="F270" s="99"/>
    </row>
    <row r="271" spans="1:8" ht="9.6" customHeight="1" x14ac:dyDescent="0.25">
      <c r="B271" s="6"/>
      <c r="C271" s="6"/>
      <c r="D271" s="6"/>
      <c r="E271" s="67"/>
      <c r="F271" s="67"/>
    </row>
    <row r="272" spans="1:8" ht="18.600000000000001" customHeight="1" x14ac:dyDescent="0.25">
      <c r="A272" s="16">
        <v>63</v>
      </c>
      <c r="B272" s="20" t="s">
        <v>55</v>
      </c>
      <c r="C272" s="3"/>
      <c r="D272" s="6"/>
      <c r="E272" s="99">
        <v>0</v>
      </c>
      <c r="F272" s="99"/>
    </row>
    <row r="273" spans="1:57" ht="9.6" customHeight="1" x14ac:dyDescent="0.25">
      <c r="B273" s="6"/>
      <c r="C273" s="6"/>
      <c r="D273" s="6"/>
      <c r="E273" s="67"/>
      <c r="F273" s="67"/>
    </row>
    <row r="274" spans="1:57" ht="18.600000000000001" customHeight="1" x14ac:dyDescent="0.25">
      <c r="A274" s="16">
        <v>64</v>
      </c>
      <c r="B274" s="20" t="s">
        <v>55</v>
      </c>
      <c r="C274" s="3"/>
      <c r="D274" s="6"/>
      <c r="E274" s="99">
        <v>0</v>
      </c>
      <c r="F274" s="99"/>
    </row>
    <row r="275" spans="1:57" ht="9.6" customHeight="1" x14ac:dyDescent="0.25">
      <c r="B275" s="6"/>
      <c r="C275" s="6"/>
      <c r="D275" s="6"/>
      <c r="E275" s="67"/>
      <c r="F275" s="67"/>
    </row>
    <row r="276" spans="1:57" ht="18.600000000000001" customHeight="1" x14ac:dyDescent="0.25">
      <c r="A276" s="16">
        <v>65</v>
      </c>
      <c r="B276" s="20" t="s">
        <v>55</v>
      </c>
      <c r="C276" s="3"/>
      <c r="D276" s="6"/>
      <c r="E276" s="99">
        <v>0</v>
      </c>
      <c r="F276" s="99"/>
    </row>
    <row r="277" spans="1:57" ht="9.6" customHeight="1" thickBot="1" x14ac:dyDescent="0.3">
      <c r="B277" s="6"/>
      <c r="C277" s="6"/>
      <c r="D277" s="6"/>
      <c r="E277" s="18"/>
      <c r="F277" s="18"/>
    </row>
    <row r="278" spans="1:57" ht="46.2" customHeight="1" thickBot="1" x14ac:dyDescent="0.3">
      <c r="B278" s="6" t="s">
        <v>56</v>
      </c>
      <c r="C278" s="6"/>
      <c r="D278" s="6"/>
      <c r="E278" s="100">
        <f>SUM(E248:F276)</f>
        <v>0</v>
      </c>
      <c r="F278" s="101"/>
    </row>
    <row r="279" spans="1:57" ht="9.6" customHeight="1" thickBot="1" x14ac:dyDescent="0.3">
      <c r="B279" s="6"/>
      <c r="C279" s="6"/>
      <c r="D279" s="6"/>
      <c r="E279" s="67"/>
      <c r="F279" s="67"/>
    </row>
    <row r="280" spans="1:57" ht="13.8" thickBot="1" x14ac:dyDescent="0.3">
      <c r="B280" s="6"/>
      <c r="C280" s="17" t="s">
        <v>64</v>
      </c>
      <c r="D280" s="6"/>
      <c r="E280" s="119">
        <f>SUM(E220,E234,E244,E278)</f>
        <v>0</v>
      </c>
      <c r="F280" s="120"/>
    </row>
    <row r="281" spans="1:57" ht="9.6" customHeight="1" x14ac:dyDescent="0.25">
      <c r="B281" s="6"/>
      <c r="C281" s="6"/>
      <c r="D281" s="6"/>
      <c r="E281" s="67"/>
      <c r="F281" s="67"/>
    </row>
    <row r="282" spans="1:57" ht="9.6" customHeight="1" thickBot="1" x14ac:dyDescent="0.3">
      <c r="B282" s="6"/>
      <c r="C282" s="6"/>
      <c r="D282" s="6"/>
      <c r="E282" s="67"/>
      <c r="F282" s="67"/>
    </row>
    <row r="283" spans="1:57" ht="13.8" thickBot="1" x14ac:dyDescent="0.3">
      <c r="B283" s="17" t="s">
        <v>153</v>
      </c>
      <c r="E283" s="119">
        <f>ROUNDUP(E181-E280-E163-E153+E98,2)</f>
        <v>0</v>
      </c>
      <c r="F283" s="120"/>
    </row>
    <row r="284" spans="1:57" ht="9.6" customHeight="1" x14ac:dyDescent="0.25">
      <c r="B284" s="6"/>
      <c r="C284" s="6"/>
      <c r="D284" s="6"/>
      <c r="E284" s="67"/>
      <c r="F284" s="67"/>
    </row>
    <row r="285" spans="1:57" ht="9.6" customHeight="1" thickBot="1" x14ac:dyDescent="0.3">
      <c r="B285" s="6"/>
      <c r="C285" s="6"/>
      <c r="D285" s="6"/>
      <c r="E285" s="67"/>
      <c r="F285" s="67"/>
    </row>
    <row r="286" spans="1:57" ht="13.8" thickBot="1" x14ac:dyDescent="0.3">
      <c r="B286" s="17" t="s">
        <v>83</v>
      </c>
      <c r="E286" s="119">
        <f>E95-E283</f>
        <v>0</v>
      </c>
      <c r="F286" s="120"/>
    </row>
    <row r="287" spans="1:57" s="80" customFormat="1" x14ac:dyDescent="0.25">
      <c r="A287" s="78"/>
      <c r="B287" s="79"/>
      <c r="E287" s="81"/>
      <c r="F287" s="81"/>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2"/>
      <c r="BD287" s="82"/>
      <c r="BE287" s="82"/>
    </row>
    <row r="288" spans="1:57" ht="43.95" customHeight="1" x14ac:dyDescent="0.25">
      <c r="B288" s="123" t="s">
        <v>139</v>
      </c>
      <c r="C288" s="124"/>
      <c r="D288" s="125"/>
      <c r="E288" s="134"/>
      <c r="F288" s="134"/>
    </row>
    <row r="290" spans="1:6" ht="15.6" x14ac:dyDescent="0.3">
      <c r="B290" s="83" t="s">
        <v>184</v>
      </c>
      <c r="C290" s="84"/>
      <c r="D290" s="84"/>
      <c r="E290" s="84"/>
      <c r="F290" s="84"/>
    </row>
    <row r="292" spans="1:6" x14ac:dyDescent="0.25">
      <c r="B292" s="6" t="s">
        <v>69</v>
      </c>
    </row>
    <row r="293" spans="1:6" x14ac:dyDescent="0.25">
      <c r="B293" s="6" t="s">
        <v>70</v>
      </c>
    </row>
    <row r="294" spans="1:6" ht="13.2" customHeight="1" x14ac:dyDescent="0.25">
      <c r="B294" s="6" t="s">
        <v>71</v>
      </c>
    </row>
    <row r="296" spans="1:6" x14ac:dyDescent="0.25">
      <c r="B296" s="6" t="s">
        <v>99</v>
      </c>
    </row>
    <row r="297" spans="1:6" x14ac:dyDescent="0.25">
      <c r="B297" s="6" t="s">
        <v>100</v>
      </c>
    </row>
    <row r="298" spans="1:6" x14ac:dyDescent="0.25">
      <c r="B298" s="44" t="s">
        <v>128</v>
      </c>
    </row>
    <row r="299" spans="1:6" x14ac:dyDescent="0.25">
      <c r="B299" s="44" t="s">
        <v>129</v>
      </c>
    </row>
    <row r="300" spans="1:6" ht="13.2" customHeight="1" x14ac:dyDescent="0.25">
      <c r="B300" s="6" t="s">
        <v>101</v>
      </c>
    </row>
    <row r="302" spans="1:6" x14ac:dyDescent="0.25">
      <c r="B302" s="17" t="s">
        <v>72</v>
      </c>
    </row>
    <row r="303" spans="1:6" ht="51" customHeight="1" x14ac:dyDescent="0.25">
      <c r="A303" s="16">
        <v>66</v>
      </c>
      <c r="B303" s="122"/>
      <c r="C303" s="114"/>
    </row>
    <row r="305" spans="1:3" x14ac:dyDescent="0.25">
      <c r="B305" s="6" t="s">
        <v>73</v>
      </c>
      <c r="C305" s="8"/>
    </row>
    <row r="306" spans="1:3" ht="13.2" customHeight="1" x14ac:dyDescent="0.25">
      <c r="B306" s="6" t="s">
        <v>74</v>
      </c>
      <c r="C306" s="8"/>
    </row>
    <row r="308" spans="1:3" x14ac:dyDescent="0.25">
      <c r="B308" s="17" t="s">
        <v>75</v>
      </c>
    </row>
    <row r="309" spans="1:3" ht="51" customHeight="1" x14ac:dyDescent="0.25">
      <c r="A309" s="16">
        <v>67</v>
      </c>
      <c r="B309" s="105"/>
      <c r="C309" s="106"/>
    </row>
    <row r="311" spans="1:3" x14ac:dyDescent="0.25">
      <c r="B311" s="6" t="s">
        <v>73</v>
      </c>
      <c r="C311" s="2"/>
    </row>
    <row r="312" spans="1:3" ht="13.2" customHeight="1" x14ac:dyDescent="0.25">
      <c r="B312" s="6" t="s">
        <v>74</v>
      </c>
      <c r="C312" s="8"/>
    </row>
    <row r="314" spans="1:3" x14ac:dyDescent="0.25">
      <c r="B314" s="17" t="s">
        <v>76</v>
      </c>
    </row>
    <row r="315" spans="1:3" ht="51" customHeight="1" x14ac:dyDescent="0.25">
      <c r="A315" s="16">
        <v>68</v>
      </c>
      <c r="B315" s="113"/>
      <c r="C315" s="114"/>
    </row>
    <row r="317" spans="1:3" x14ac:dyDescent="0.25">
      <c r="B317" s="6" t="s">
        <v>73</v>
      </c>
      <c r="C317" s="2"/>
    </row>
    <row r="318" spans="1:3" x14ac:dyDescent="0.25">
      <c r="B318" s="6" t="s">
        <v>74</v>
      </c>
      <c r="C318" s="2"/>
    </row>
    <row r="322" spans="2:6" ht="57" customHeight="1" x14ac:dyDescent="0.25">
      <c r="B322" s="115" t="s">
        <v>170</v>
      </c>
      <c r="C322" s="115"/>
    </row>
    <row r="323" spans="2:6" x14ac:dyDescent="0.25">
      <c r="B323" s="44"/>
      <c r="C323" s="44"/>
    </row>
    <row r="324" spans="2:6" ht="30" customHeight="1" x14ac:dyDescent="0.25">
      <c r="B324" s="115" t="s">
        <v>171</v>
      </c>
      <c r="C324" s="115"/>
    </row>
    <row r="327" spans="2:6" x14ac:dyDescent="0.25">
      <c r="B327" s="88"/>
      <c r="C327" s="88"/>
    </row>
    <row r="328" spans="2:6" x14ac:dyDescent="0.25">
      <c r="B328" s="89" t="s">
        <v>172</v>
      </c>
      <c r="C328" s="89" t="s">
        <v>173</v>
      </c>
    </row>
    <row r="331" spans="2:6" x14ac:dyDescent="0.25">
      <c r="B331" s="88"/>
      <c r="C331" s="88"/>
    </row>
    <row r="332" spans="2:6" x14ac:dyDescent="0.25">
      <c r="B332" s="89" t="s">
        <v>174</v>
      </c>
      <c r="C332" s="89" t="s">
        <v>175</v>
      </c>
    </row>
    <row r="334" spans="2:6" ht="15.6" x14ac:dyDescent="0.3">
      <c r="B334" s="83" t="s">
        <v>141</v>
      </c>
      <c r="C334" s="30"/>
      <c r="D334" s="30"/>
      <c r="E334" s="30"/>
      <c r="F334" s="30"/>
    </row>
    <row r="335" spans="2:6" ht="54.75" customHeight="1" x14ac:dyDescent="0.25">
      <c r="B335" s="112" t="s">
        <v>187</v>
      </c>
      <c r="C335" s="112"/>
    </row>
    <row r="337" spans="2:3" x14ac:dyDescent="0.25">
      <c r="B337" s="17" t="s">
        <v>0</v>
      </c>
      <c r="C337" s="17" t="s">
        <v>77</v>
      </c>
    </row>
    <row r="338" spans="2:3" x14ac:dyDescent="0.25">
      <c r="B338" s="75"/>
      <c r="C338" s="75"/>
    </row>
    <row r="339" spans="2:3" x14ac:dyDescent="0.25">
      <c r="B339" s="2"/>
      <c r="C339" s="2"/>
    </row>
    <row r="340" spans="2:3" x14ac:dyDescent="0.25">
      <c r="B340" s="2"/>
      <c r="C340" s="2"/>
    </row>
    <row r="341" spans="2:3" x14ac:dyDescent="0.25">
      <c r="B341" s="2"/>
      <c r="C341" s="2"/>
    </row>
    <row r="342" spans="2:3" x14ac:dyDescent="0.25">
      <c r="B342" s="2"/>
      <c r="C342" s="2"/>
    </row>
    <row r="343" spans="2:3" x14ac:dyDescent="0.25">
      <c r="B343" s="2"/>
      <c r="C343" s="2"/>
    </row>
    <row r="344" spans="2:3" x14ac:dyDescent="0.25">
      <c r="B344" s="2"/>
      <c r="C344" s="2"/>
    </row>
    <row r="345" spans="2:3" x14ac:dyDescent="0.25">
      <c r="B345" s="2"/>
      <c r="C345" s="2"/>
    </row>
    <row r="346" spans="2:3" x14ac:dyDescent="0.25">
      <c r="B346" s="2"/>
      <c r="C346" s="2"/>
    </row>
    <row r="347" spans="2:3" x14ac:dyDescent="0.25">
      <c r="B347" s="2"/>
      <c r="C347" s="2"/>
    </row>
    <row r="348" spans="2:3" x14ac:dyDescent="0.25">
      <c r="B348" s="2"/>
      <c r="C348" s="2"/>
    </row>
    <row r="349" spans="2:3" x14ac:dyDescent="0.25">
      <c r="B349" s="2"/>
      <c r="C349" s="2"/>
    </row>
    <row r="350" spans="2:3" x14ac:dyDescent="0.25">
      <c r="B350" s="2"/>
      <c r="C350" s="2"/>
    </row>
    <row r="351" spans="2:3" x14ac:dyDescent="0.25">
      <c r="B351" s="2"/>
      <c r="C351" s="2"/>
    </row>
    <row r="352" spans="2:3" x14ac:dyDescent="0.25">
      <c r="B352" s="2"/>
      <c r="C352" s="2"/>
    </row>
    <row r="353" spans="2:3" x14ac:dyDescent="0.25">
      <c r="B353" s="2"/>
      <c r="C353" s="2"/>
    </row>
    <row r="354" spans="2:3" x14ac:dyDescent="0.25">
      <c r="B354" s="2"/>
      <c r="C354" s="2"/>
    </row>
    <row r="355" spans="2:3" x14ac:dyDescent="0.25">
      <c r="B355" s="2"/>
      <c r="C355" s="2"/>
    </row>
    <row r="356" spans="2:3" x14ac:dyDescent="0.25">
      <c r="B356" s="2"/>
      <c r="C356" s="2"/>
    </row>
    <row r="357" spans="2:3" x14ac:dyDescent="0.25">
      <c r="B357" s="2"/>
      <c r="C357" s="2"/>
    </row>
    <row r="358" spans="2:3" x14ac:dyDescent="0.25">
      <c r="B358" s="2"/>
      <c r="C358" s="2"/>
    </row>
    <row r="359" spans="2:3" x14ac:dyDescent="0.25">
      <c r="B359" s="2"/>
      <c r="C359" s="2"/>
    </row>
    <row r="360" spans="2:3" x14ac:dyDescent="0.25">
      <c r="B360" s="2"/>
      <c r="C360" s="2"/>
    </row>
    <row r="361" spans="2:3" x14ac:dyDescent="0.25">
      <c r="B361" s="2"/>
      <c r="C361" s="2"/>
    </row>
    <row r="362" spans="2:3" x14ac:dyDescent="0.25">
      <c r="B362" s="2"/>
      <c r="C362" s="2"/>
    </row>
    <row r="363" spans="2:3" x14ac:dyDescent="0.25">
      <c r="B363" s="2"/>
      <c r="C363" s="2"/>
    </row>
    <row r="364" spans="2:3" x14ac:dyDescent="0.25">
      <c r="B364" s="75"/>
      <c r="C364" s="2"/>
    </row>
    <row r="365" spans="2:3" x14ac:dyDescent="0.25">
      <c r="B365" s="2"/>
      <c r="C365" s="2"/>
    </row>
    <row r="366" spans="2:3" x14ac:dyDescent="0.25">
      <c r="B366" s="2"/>
      <c r="C366" s="2"/>
    </row>
    <row r="367" spans="2:3" x14ac:dyDescent="0.25">
      <c r="B367" s="2"/>
      <c r="C367" s="2"/>
    </row>
    <row r="368" spans="2:3" x14ac:dyDescent="0.25">
      <c r="B368" s="2"/>
      <c r="C368" s="2"/>
    </row>
    <row r="369" spans="1:3" x14ac:dyDescent="0.25">
      <c r="B369" s="2"/>
      <c r="C369" s="2"/>
    </row>
    <row r="370" spans="1:3" x14ac:dyDescent="0.25">
      <c r="B370" s="2"/>
      <c r="C370" s="2"/>
    </row>
    <row r="371" spans="1:3" x14ac:dyDescent="0.25">
      <c r="B371" s="2"/>
      <c r="C371" s="2"/>
    </row>
    <row r="372" spans="1:3" x14ac:dyDescent="0.25">
      <c r="B372" s="2"/>
      <c r="C372" s="2"/>
    </row>
    <row r="373" spans="1:3" x14ac:dyDescent="0.25">
      <c r="B373" s="2"/>
      <c r="C373" s="2"/>
    </row>
    <row r="374" spans="1:3" x14ac:dyDescent="0.25">
      <c r="B374" s="2"/>
      <c r="C374" s="2"/>
    </row>
    <row r="375" spans="1:3" x14ac:dyDescent="0.25">
      <c r="B375" s="2"/>
      <c r="C375" s="2"/>
    </row>
    <row r="376" spans="1:3" x14ac:dyDescent="0.25">
      <c r="B376" s="2"/>
      <c r="C376" s="2"/>
    </row>
    <row r="377" spans="1:3" x14ac:dyDescent="0.25">
      <c r="B377" s="2"/>
      <c r="C377" s="2"/>
    </row>
    <row r="378" spans="1:3" ht="13.2" customHeight="1" x14ac:dyDescent="0.25">
      <c r="B378" s="2"/>
      <c r="C378" s="2"/>
    </row>
    <row r="379" spans="1:3" s="30" customFormat="1" x14ac:dyDescent="0.25">
      <c r="A379" s="39"/>
    </row>
    <row r="380" spans="1:3" s="30" customFormat="1" x14ac:dyDescent="0.25">
      <c r="A380" s="39"/>
    </row>
    <row r="381" spans="1:3" s="30" customFormat="1" x14ac:dyDescent="0.25">
      <c r="A381" s="39"/>
      <c r="B381" s="37" t="s">
        <v>166</v>
      </c>
    </row>
    <row r="382" spans="1:3" x14ac:dyDescent="0.25">
      <c r="B382" s="86" t="s">
        <v>146</v>
      </c>
    </row>
    <row r="383" spans="1:3" x14ac:dyDescent="0.25">
      <c r="B383" s="86"/>
    </row>
    <row r="384" spans="1:3" ht="144.6" customHeight="1" x14ac:dyDescent="0.25">
      <c r="B384" s="110"/>
      <c r="C384" s="111"/>
    </row>
    <row r="386" spans="2:6" ht="15.6" x14ac:dyDescent="0.3">
      <c r="B386" s="83" t="s">
        <v>149</v>
      </c>
      <c r="C386" s="30"/>
      <c r="D386" s="30"/>
      <c r="E386" s="30"/>
      <c r="F386" s="30"/>
    </row>
    <row r="387" spans="2:6" ht="15.6" x14ac:dyDescent="0.3">
      <c r="B387" s="83"/>
      <c r="C387" s="30"/>
      <c r="D387" s="30"/>
      <c r="E387" s="30"/>
      <c r="F387" s="30"/>
    </row>
    <row r="388" spans="2:6" ht="26.25" customHeight="1" x14ac:dyDescent="0.25">
      <c r="B388" s="121" t="s">
        <v>94</v>
      </c>
      <c r="C388" s="121"/>
    </row>
    <row r="390" spans="2:6" x14ac:dyDescent="0.25">
      <c r="B390" s="37" t="s">
        <v>84</v>
      </c>
      <c r="C390" s="5"/>
    </row>
    <row r="391" spans="2:6" x14ac:dyDescent="0.25">
      <c r="B391" s="37" t="s">
        <v>85</v>
      </c>
      <c r="C391" s="2"/>
    </row>
    <row r="392" spans="2:6" x14ac:dyDescent="0.25">
      <c r="B392" s="30"/>
      <c r="C392" s="2"/>
    </row>
    <row r="393" spans="2:6" x14ac:dyDescent="0.25">
      <c r="B393" s="37" t="s">
        <v>86</v>
      </c>
      <c r="C393" s="2"/>
    </row>
    <row r="394" spans="2:6" x14ac:dyDescent="0.25">
      <c r="B394" s="37" t="s">
        <v>148</v>
      </c>
      <c r="C394" s="2"/>
    </row>
    <row r="395" spans="2:6" x14ac:dyDescent="0.25">
      <c r="B395" s="30"/>
      <c r="C395" s="30"/>
    </row>
    <row r="396" spans="2:6" x14ac:dyDescent="0.25">
      <c r="B396" s="37" t="s">
        <v>84</v>
      </c>
      <c r="C396" s="5"/>
    </row>
    <row r="397" spans="2:6" x14ac:dyDescent="0.25">
      <c r="B397" s="37" t="s">
        <v>85</v>
      </c>
      <c r="C397" s="2"/>
    </row>
    <row r="398" spans="2:6" x14ac:dyDescent="0.25">
      <c r="B398" s="30"/>
      <c r="C398" s="2"/>
    </row>
    <row r="399" spans="2:6" x14ac:dyDescent="0.25">
      <c r="B399" s="37" t="s">
        <v>86</v>
      </c>
      <c r="C399" s="2"/>
    </row>
    <row r="400" spans="2:6" x14ac:dyDescent="0.25">
      <c r="B400" s="37" t="s">
        <v>148</v>
      </c>
      <c r="C400" s="2"/>
    </row>
    <row r="402" spans="2:3" x14ac:dyDescent="0.25">
      <c r="B402" s="37" t="s">
        <v>84</v>
      </c>
      <c r="C402" s="5"/>
    </row>
    <row r="403" spans="2:3" x14ac:dyDescent="0.25">
      <c r="B403" s="37" t="s">
        <v>85</v>
      </c>
      <c r="C403" s="2"/>
    </row>
    <row r="404" spans="2:3" x14ac:dyDescent="0.25">
      <c r="B404" s="30"/>
      <c r="C404" s="2"/>
    </row>
    <row r="405" spans="2:3" x14ac:dyDescent="0.25">
      <c r="B405" s="37" t="s">
        <v>86</v>
      </c>
      <c r="C405" s="2"/>
    </row>
    <row r="406" spans="2:3" x14ac:dyDescent="0.25">
      <c r="B406" s="37" t="s">
        <v>148</v>
      </c>
      <c r="C406" s="2"/>
    </row>
  </sheetData>
  <sheetProtection algorithmName="SHA-512" hashValue="e7Er4CloY/HzdYLesNDNuD9NuSUTuSvzIF8kNx+eubfjsVK3eyyd0N9A8WRbL+QAc4EMT+P0InIGlmPwLx1e0Q==" saltValue="RE3dUbXTFUsbcRRTmM/DmQ==" spinCount="100000" sheet="1" selectLockedCells="1"/>
  <mergeCells count="118">
    <mergeCell ref="E234:F234"/>
    <mergeCell ref="E288:F288"/>
    <mergeCell ref="E71:F71"/>
    <mergeCell ref="B50:F50"/>
    <mergeCell ref="E56:F56"/>
    <mergeCell ref="B37:C37"/>
    <mergeCell ref="E278:F278"/>
    <mergeCell ref="B167:D167"/>
    <mergeCell ref="E124:F124"/>
    <mergeCell ref="E136:F136"/>
    <mergeCell ref="E207:F207"/>
    <mergeCell ref="E59:F59"/>
    <mergeCell ref="E80:F80"/>
    <mergeCell ref="E96:F96"/>
    <mergeCell ref="E230:F230"/>
    <mergeCell ref="E132:F132"/>
    <mergeCell ref="E192:F192"/>
    <mergeCell ref="B152:C152"/>
    <mergeCell ref="B162:C162"/>
    <mergeCell ref="E194:F194"/>
    <mergeCell ref="E171:F171"/>
    <mergeCell ref="E126:F126"/>
    <mergeCell ref="E118:F118"/>
    <mergeCell ref="E130:F130"/>
    <mergeCell ref="E226:F226"/>
    <mergeCell ref="E155:F155"/>
    <mergeCell ref="E122:F122"/>
    <mergeCell ref="E134:F134"/>
    <mergeCell ref="A1:E1"/>
    <mergeCell ref="A2:E2"/>
    <mergeCell ref="B45:F45"/>
    <mergeCell ref="E83:F83"/>
    <mergeCell ref="B33:C33"/>
    <mergeCell ref="B34:C34"/>
    <mergeCell ref="B36:C36"/>
    <mergeCell ref="B38:C38"/>
    <mergeCell ref="B39:C39"/>
    <mergeCell ref="B35:C35"/>
    <mergeCell ref="E54:F54"/>
    <mergeCell ref="E55:F55"/>
    <mergeCell ref="E77:F77"/>
    <mergeCell ref="E75:F75"/>
    <mergeCell ref="E76:F76"/>
    <mergeCell ref="B40:C40"/>
    <mergeCell ref="B41:C41"/>
    <mergeCell ref="B93:C93"/>
    <mergeCell ref="E109:F109"/>
    <mergeCell ref="B388:C388"/>
    <mergeCell ref="E198:F198"/>
    <mergeCell ref="E238:F238"/>
    <mergeCell ref="E240:F240"/>
    <mergeCell ref="E256:F256"/>
    <mergeCell ref="E260:F260"/>
    <mergeCell ref="E242:F242"/>
    <mergeCell ref="E272:F272"/>
    <mergeCell ref="E258:F258"/>
    <mergeCell ref="E262:F262"/>
    <mergeCell ref="E250:F250"/>
    <mergeCell ref="E228:F228"/>
    <mergeCell ref="E215:F215"/>
    <mergeCell ref="E211:F211"/>
    <mergeCell ref="B303:C303"/>
    <mergeCell ref="B288:D288"/>
    <mergeCell ref="E246:F246"/>
    <mergeCell ref="E283:F283"/>
    <mergeCell ref="E266:F266"/>
    <mergeCell ref="E268:F268"/>
    <mergeCell ref="E270:F270"/>
    <mergeCell ref="E286:F286"/>
    <mergeCell ref="E232:F232"/>
    <mergeCell ref="E181:F181"/>
    <mergeCell ref="B384:C384"/>
    <mergeCell ref="B335:C335"/>
    <mergeCell ref="B315:C315"/>
    <mergeCell ref="B322:C322"/>
    <mergeCell ref="B324:C324"/>
    <mergeCell ref="B42:C42"/>
    <mergeCell ref="E244:F244"/>
    <mergeCell ref="B140:C140"/>
    <mergeCell ref="E280:F280"/>
    <mergeCell ref="E116:F116"/>
    <mergeCell ref="E111:F111"/>
    <mergeCell ref="E264:F264"/>
    <mergeCell ref="E274:F274"/>
    <mergeCell ref="E276:F276"/>
    <mergeCell ref="E254:F254"/>
    <mergeCell ref="B96:C96"/>
    <mergeCell ref="E78:F78"/>
    <mergeCell ref="E57:F57"/>
    <mergeCell ref="E62:F62"/>
    <mergeCell ref="E67:F67"/>
    <mergeCell ref="E165:F165"/>
    <mergeCell ref="E150:F150"/>
    <mergeCell ref="E107:F107"/>
    <mergeCell ref="B182:C182"/>
    <mergeCell ref="E167:F167"/>
    <mergeCell ref="E88:F88"/>
    <mergeCell ref="E92:F92"/>
    <mergeCell ref="E95:F95"/>
    <mergeCell ref="E98:F98"/>
    <mergeCell ref="E153:F153"/>
    <mergeCell ref="E220:F220"/>
    <mergeCell ref="B309:C309"/>
    <mergeCell ref="E224:F224"/>
    <mergeCell ref="E120:F120"/>
    <mergeCell ref="E114:F114"/>
    <mergeCell ref="E138:F138"/>
    <mergeCell ref="E163:F163"/>
    <mergeCell ref="B113:C113"/>
    <mergeCell ref="E160:F160"/>
    <mergeCell ref="E105:F105"/>
    <mergeCell ref="E128:F128"/>
    <mergeCell ref="E218:F218"/>
    <mergeCell ref="E203:F203"/>
    <mergeCell ref="E252:F252"/>
    <mergeCell ref="E248:F248"/>
    <mergeCell ref="E178:F178"/>
    <mergeCell ref="E196:F196"/>
  </mergeCells>
  <conditionalFormatting sqref="E96">
    <cfRule type="cellIs" dxfId="9" priority="11" stopIfTrue="1" operator="equal">
      <formula>"ERROR"</formula>
    </cfRule>
    <cfRule type="cellIs" dxfId="8" priority="12" stopIfTrue="1" operator="equal">
      <formula>"CORRECT"</formula>
    </cfRule>
  </conditionalFormatting>
  <conditionalFormatting sqref="E286:F286">
    <cfRule type="cellIs" dxfId="7" priority="6" stopIfTrue="1" operator="greaterThan">
      <formula>0</formula>
    </cfRule>
  </conditionalFormatting>
  <conditionalFormatting sqref="E167:F167">
    <cfRule type="cellIs" dxfId="6" priority="4" stopIfTrue="1" operator="equal">
      <formula>"NO"</formula>
    </cfRule>
    <cfRule type="cellIs" dxfId="5" priority="5" stopIfTrue="1" operator="equal">
      <formula>"YES"</formula>
    </cfRule>
  </conditionalFormatting>
  <conditionalFormatting sqref="E287:F287">
    <cfRule type="cellIs" dxfId="4" priority="3" stopIfTrue="1" operator="greaterThan">
      <formula>0</formula>
    </cfRule>
  </conditionalFormatting>
  <conditionalFormatting sqref="E181:F182">
    <cfRule type="cellIs" dxfId="3" priority="2" operator="greaterThanOrEqual">
      <formula>200000</formula>
    </cfRule>
  </conditionalFormatting>
  <conditionalFormatting sqref="E92:F92">
    <cfRule type="cellIs" dxfId="2" priority="1" operator="greaterThanOrEqual">
      <formula>500000</formula>
    </cfRule>
  </conditionalFormatting>
  <pageMargins left="0.75" right="0.75" top="0.75" bottom="0.75" header="0.3" footer="0.3"/>
  <pageSetup scale="77" fitToHeight="24" orientation="portrait" r:id="rId1"/>
  <headerFooter>
    <oddFooter>&amp;R&amp;P</oddFooter>
  </headerFooter>
  <rowBreaks count="9" manualBreakCount="9">
    <brk id="30" max="5" man="1"/>
    <brk id="47" max="16383" man="1"/>
    <brk id="102" max="5" man="1"/>
    <brk id="141" max="16383" man="1"/>
    <brk id="183" max="16383" man="1"/>
    <brk id="235" max="5" man="1"/>
    <brk id="289" max="5" man="1"/>
    <brk id="333" max="5" man="1"/>
    <brk id="38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0"/>
  <sheetViews>
    <sheetView showGridLines="0" zoomScaleNormal="100" workbookViewId="0">
      <selection activeCell="E12" sqref="E12:F12"/>
    </sheetView>
  </sheetViews>
  <sheetFormatPr defaultColWidth="9.109375" defaultRowHeight="13.2" x14ac:dyDescent="0.25"/>
  <cols>
    <col min="1" max="1" width="3.109375" style="7" customWidth="1"/>
    <col min="2" max="2" width="28.109375" style="7" customWidth="1"/>
    <col min="3" max="3" width="40.6640625" style="7" customWidth="1"/>
    <col min="4" max="4" width="3.109375" style="7" customWidth="1"/>
    <col min="5" max="6" width="9.33203125" style="7" customWidth="1"/>
    <col min="7" max="7" width="1.6640625" style="7" customWidth="1"/>
    <col min="8" max="8" width="8.88671875" style="57" customWidth="1"/>
    <col min="9" max="16384" width="9.109375" style="7"/>
  </cols>
  <sheetData>
    <row r="1" spans="1:57" ht="21" x14ac:dyDescent="0.4">
      <c r="B1" s="127" t="s">
        <v>178</v>
      </c>
      <c r="C1" s="127"/>
      <c r="D1" s="127"/>
      <c r="E1" s="127"/>
      <c r="F1" s="127"/>
    </row>
    <row r="2" spans="1:57" ht="13.8" x14ac:dyDescent="0.25">
      <c r="B2" s="153" t="s">
        <v>123</v>
      </c>
      <c r="C2" s="153"/>
      <c r="D2" s="153"/>
      <c r="E2" s="153"/>
      <c r="F2" s="153"/>
    </row>
    <row r="3" spans="1:57" ht="9.6" customHeight="1" thickBot="1" x14ac:dyDescent="0.3"/>
    <row r="4" spans="1:57" ht="27" customHeight="1" thickBot="1" x14ac:dyDescent="0.3">
      <c r="B4" s="156" t="s">
        <v>179</v>
      </c>
      <c r="C4" s="157"/>
      <c r="D4" s="157"/>
      <c r="E4" s="157"/>
      <c r="F4" s="158"/>
      <c r="G4" s="58"/>
      <c r="H4" s="59"/>
      <c r="I4" s="58"/>
      <c r="J4" s="6" t="s">
        <v>98</v>
      </c>
    </row>
    <row r="5" spans="1:57" ht="9.6" customHeight="1" x14ac:dyDescent="0.25"/>
    <row r="6" spans="1:57" x14ac:dyDescent="0.25">
      <c r="A6" s="16"/>
      <c r="B6" s="17" t="s">
        <v>33</v>
      </c>
      <c r="C6" s="17"/>
      <c r="D6" s="17"/>
      <c r="G6" s="30"/>
      <c r="H6" s="55"/>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row>
    <row r="7" spans="1:57" x14ac:dyDescent="0.25">
      <c r="A7" s="16">
        <v>31</v>
      </c>
      <c r="B7" s="6" t="s">
        <v>60</v>
      </c>
      <c r="C7" s="14">
        <f>+'990-ez Reporting Form'!C148</f>
        <v>0</v>
      </c>
      <c r="D7" s="6"/>
      <c r="G7" s="30"/>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row>
    <row r="8" spans="1:57" ht="13.8" thickBot="1" x14ac:dyDescent="0.3">
      <c r="A8" s="16"/>
      <c r="G8" s="30"/>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1:57" ht="13.8" thickBot="1" x14ac:dyDescent="0.3">
      <c r="A9" s="16">
        <v>32</v>
      </c>
      <c r="B9" s="6" t="s">
        <v>32</v>
      </c>
      <c r="C9" s="6"/>
      <c r="D9" s="6"/>
      <c r="E9" s="100">
        <f>+'990-ez Reporting Form'!E150</f>
        <v>0</v>
      </c>
      <c r="F9" s="101"/>
      <c r="G9" s="30"/>
      <c r="H9" s="55"/>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row>
    <row r="10" spans="1:57" x14ac:dyDescent="0.25">
      <c r="A10" s="16"/>
      <c r="E10" s="18"/>
      <c r="F10" s="18"/>
      <c r="G10" s="30"/>
      <c r="H10" s="55"/>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row>
    <row r="11" spans="1:57" x14ac:dyDescent="0.25">
      <c r="A11" s="16"/>
      <c r="B11" s="6" t="s">
        <v>119</v>
      </c>
      <c r="C11" s="6"/>
      <c r="D11" s="6"/>
      <c r="E11" s="18"/>
      <c r="F11" s="18"/>
      <c r="G11" s="30"/>
      <c r="H11" s="55"/>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row>
    <row r="12" spans="1:57" ht="18.600000000000001" customHeight="1" x14ac:dyDescent="0.25">
      <c r="A12" s="16"/>
      <c r="B12" s="19" t="s">
        <v>114</v>
      </c>
      <c r="C12" s="6"/>
      <c r="D12" s="6"/>
      <c r="E12" s="141">
        <v>0</v>
      </c>
      <c r="F12" s="103"/>
      <c r="G12" s="30"/>
      <c r="H12" s="6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row>
    <row r="13" spans="1:57" ht="9.6" customHeight="1" x14ac:dyDescent="0.25">
      <c r="A13" s="16"/>
      <c r="B13" s="20"/>
      <c r="C13" s="6"/>
      <c r="D13" s="6"/>
      <c r="E13" s="67"/>
      <c r="F13" s="67"/>
      <c r="G13" s="30"/>
      <c r="H13" s="6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row>
    <row r="14" spans="1:57" ht="18.600000000000001" customHeight="1" x14ac:dyDescent="0.25">
      <c r="A14" s="16"/>
      <c r="B14" s="19" t="s">
        <v>115</v>
      </c>
      <c r="C14" s="6"/>
      <c r="D14" s="6"/>
      <c r="E14" s="102">
        <v>0</v>
      </c>
      <c r="F14" s="103"/>
      <c r="G14" s="30"/>
      <c r="H14" s="6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row>
    <row r="15" spans="1:57" ht="9.6" customHeight="1" x14ac:dyDescent="0.25">
      <c r="A15" s="16"/>
      <c r="B15" s="21"/>
      <c r="C15" s="6"/>
      <c r="D15" s="6"/>
      <c r="E15" s="67"/>
      <c r="F15" s="67"/>
      <c r="G15" s="30"/>
      <c r="H15" s="6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row>
    <row r="16" spans="1:57" ht="18.600000000000001" customHeight="1" x14ac:dyDescent="0.25">
      <c r="A16" s="16"/>
      <c r="B16" s="19" t="s">
        <v>116</v>
      </c>
      <c r="C16" s="6"/>
      <c r="D16" s="6"/>
      <c r="E16" s="102">
        <v>0</v>
      </c>
      <c r="F16" s="103"/>
      <c r="G16" s="30"/>
      <c r="H16" s="6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row>
    <row r="17" spans="1:57" ht="7.5" customHeight="1" x14ac:dyDescent="0.25">
      <c r="A17" s="16"/>
      <c r="B17" s="19"/>
      <c r="C17" s="6"/>
      <c r="D17" s="6"/>
      <c r="E17" s="67"/>
      <c r="F17" s="67"/>
      <c r="G17" s="30"/>
      <c r="H17" s="6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1:57" ht="15.75" customHeight="1" x14ac:dyDescent="0.25">
      <c r="A18" s="16"/>
      <c r="B18" s="65" t="s">
        <v>133</v>
      </c>
      <c r="C18" s="6"/>
      <c r="D18" s="6"/>
      <c r="E18" s="102">
        <v>0</v>
      </c>
      <c r="F18" s="103"/>
      <c r="G18" s="30"/>
      <c r="H18" s="6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row>
    <row r="19" spans="1:57" ht="9.6" customHeight="1" x14ac:dyDescent="0.25">
      <c r="A19" s="16"/>
      <c r="B19" s="19"/>
      <c r="C19" s="6"/>
      <c r="D19" s="6"/>
      <c r="E19" s="67"/>
      <c r="F19" s="67"/>
      <c r="G19" s="30"/>
      <c r="H19" s="6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row>
    <row r="20" spans="1:57" ht="14.25" customHeight="1" x14ac:dyDescent="0.25">
      <c r="A20" s="16"/>
      <c r="B20" s="65" t="s">
        <v>134</v>
      </c>
      <c r="C20" s="6"/>
      <c r="D20" s="6"/>
      <c r="E20" s="102">
        <v>0</v>
      </c>
      <c r="F20" s="103"/>
      <c r="G20" s="30"/>
      <c r="H20" s="6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row>
    <row r="21" spans="1:57" ht="9.6" customHeight="1" x14ac:dyDescent="0.25">
      <c r="A21" s="16"/>
      <c r="B21" s="19"/>
      <c r="C21" s="6"/>
      <c r="D21" s="6"/>
      <c r="E21" s="67"/>
      <c r="F21" s="67"/>
      <c r="G21" s="30"/>
      <c r="H21" s="6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18.600000000000001" customHeight="1" x14ac:dyDescent="0.25">
      <c r="A22" s="16"/>
      <c r="B22" s="19" t="s">
        <v>117</v>
      </c>
      <c r="C22" s="6"/>
      <c r="D22" s="6"/>
      <c r="E22" s="102">
        <v>0</v>
      </c>
      <c r="F22" s="103"/>
      <c r="G22" s="30"/>
      <c r="H22" s="55"/>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row>
    <row r="23" spans="1:57" ht="18.600000000000001" customHeight="1" thickBot="1" x14ac:dyDescent="0.3">
      <c r="A23" s="16"/>
      <c r="B23" s="22"/>
      <c r="C23" s="6"/>
      <c r="D23" s="6"/>
      <c r="E23" s="15"/>
      <c r="F23" s="15"/>
      <c r="G23" s="30"/>
      <c r="H23" s="55"/>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57" ht="18.600000000000001" customHeight="1" thickBot="1" x14ac:dyDescent="0.3">
      <c r="A24" s="16">
        <v>33</v>
      </c>
      <c r="B24" s="6"/>
      <c r="C24" s="17" t="s">
        <v>118</v>
      </c>
      <c r="E24" s="100">
        <f>SUM(E12:F22)</f>
        <v>0</v>
      </c>
      <c r="F24" s="101"/>
      <c r="G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row>
    <row r="25" spans="1:57" ht="18.600000000000001" customHeight="1" x14ac:dyDescent="0.25">
      <c r="A25" s="16"/>
      <c r="B25" s="6"/>
      <c r="C25" s="17"/>
      <c r="E25" s="9"/>
      <c r="F25" s="9"/>
      <c r="G25" s="30"/>
      <c r="H25" s="15"/>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57" ht="39" customHeight="1" x14ac:dyDescent="0.25">
      <c r="A26" s="16"/>
      <c r="B26" s="96" t="s">
        <v>162</v>
      </c>
      <c r="C26" s="137"/>
      <c r="D26" s="138"/>
      <c r="E26" s="134" t="str">
        <f>IF(E24='990-ez Reporting Form'!E153,"YES","NO")</f>
        <v>YES</v>
      </c>
      <c r="F26" s="134"/>
      <c r="G26" s="30"/>
      <c r="H26" s="15"/>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57" ht="9.6" customHeight="1" thickBot="1" x14ac:dyDescent="0.3">
      <c r="A27" s="16"/>
      <c r="B27" s="6"/>
      <c r="C27" s="17"/>
      <c r="E27" s="9"/>
      <c r="F27" s="9"/>
      <c r="G27" s="30"/>
      <c r="H27" s="55"/>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57" ht="18.600000000000001" customHeight="1" thickBot="1" x14ac:dyDescent="0.3">
      <c r="A28" s="16"/>
      <c r="B28" s="6"/>
      <c r="C28" s="6" t="s">
        <v>67</v>
      </c>
      <c r="D28" s="6"/>
      <c r="E28" s="100">
        <f>+E9-E24</f>
        <v>0</v>
      </c>
      <c r="F28" s="101"/>
      <c r="G28" s="30"/>
      <c r="H28" s="55"/>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57" x14ac:dyDescent="0.25">
      <c r="A29" s="16"/>
      <c r="E29" s="18"/>
      <c r="F29" s="18"/>
      <c r="G29" s="30"/>
      <c r="H29" s="55"/>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row>
    <row r="30" spans="1:57" x14ac:dyDescent="0.25">
      <c r="A30" s="16"/>
      <c r="B30" s="17" t="s">
        <v>34</v>
      </c>
      <c r="C30" s="17"/>
      <c r="D30" s="17"/>
      <c r="E30" s="18"/>
      <c r="F30" s="18"/>
      <c r="G30" s="30"/>
      <c r="H30" s="55"/>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row>
    <row r="31" spans="1:57" x14ac:dyDescent="0.25">
      <c r="A31" s="16">
        <v>34</v>
      </c>
      <c r="B31" s="6" t="s">
        <v>60</v>
      </c>
      <c r="C31" s="63">
        <f>+'990-ez Reporting Form'!C158</f>
        <v>0</v>
      </c>
      <c r="D31" s="6"/>
      <c r="E31" s="18"/>
      <c r="F31" s="18"/>
      <c r="G31" s="30"/>
      <c r="H31" s="55"/>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row>
    <row r="32" spans="1:57" ht="13.8" thickBot="1" x14ac:dyDescent="0.3">
      <c r="A32" s="16"/>
      <c r="E32" s="18"/>
      <c r="F32" s="18"/>
      <c r="G32" s="30"/>
      <c r="H32" s="55"/>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13.8" thickBot="1" x14ac:dyDescent="0.3">
      <c r="A33" s="16">
        <v>35</v>
      </c>
      <c r="B33" s="6" t="s">
        <v>32</v>
      </c>
      <c r="C33" s="6"/>
      <c r="D33" s="6"/>
      <c r="E33" s="100">
        <f>+'990-ez Reporting Form'!E160</f>
        <v>0</v>
      </c>
      <c r="F33" s="101"/>
      <c r="G33" s="30"/>
      <c r="H33" s="55"/>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x14ac:dyDescent="0.25">
      <c r="A34" s="16"/>
      <c r="E34" s="18"/>
      <c r="F34" s="18"/>
      <c r="G34" s="30"/>
      <c r="H34" s="55"/>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x14ac:dyDescent="0.25">
      <c r="A35" s="16"/>
      <c r="B35" s="6" t="s">
        <v>119</v>
      </c>
      <c r="C35" s="6"/>
      <c r="D35" s="6"/>
      <c r="E35" s="18"/>
      <c r="F35" s="18"/>
      <c r="G35" s="30"/>
      <c r="H35" s="55"/>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18.600000000000001" customHeight="1" x14ac:dyDescent="0.25">
      <c r="A36" s="16"/>
      <c r="B36" s="19" t="s">
        <v>114</v>
      </c>
      <c r="C36" s="6"/>
      <c r="D36" s="6"/>
      <c r="E36" s="102">
        <v>0</v>
      </c>
      <c r="F36" s="103"/>
      <c r="G36" s="30"/>
      <c r="H36" s="6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9.6" customHeight="1" x14ac:dyDescent="0.25">
      <c r="A37" s="16"/>
      <c r="B37" s="20"/>
      <c r="C37" s="6"/>
      <c r="D37" s="6"/>
      <c r="E37" s="67"/>
      <c r="F37" s="67"/>
      <c r="G37" s="30"/>
      <c r="H37" s="6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row>
    <row r="38" spans="1:57" ht="18.600000000000001" customHeight="1" x14ac:dyDescent="0.25">
      <c r="A38" s="16"/>
      <c r="B38" s="19" t="s">
        <v>115</v>
      </c>
      <c r="C38" s="6"/>
      <c r="D38" s="6"/>
      <c r="E38" s="102">
        <v>0</v>
      </c>
      <c r="F38" s="103"/>
      <c r="G38" s="30"/>
      <c r="H38" s="6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row>
    <row r="39" spans="1:57" ht="9.6" customHeight="1" x14ac:dyDescent="0.25">
      <c r="A39" s="16"/>
      <c r="B39" s="21"/>
      <c r="C39" s="6"/>
      <c r="D39" s="6"/>
      <c r="E39" s="67"/>
      <c r="F39" s="67"/>
      <c r="G39" s="30"/>
      <c r="H39" s="6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row>
    <row r="40" spans="1:57" ht="18.600000000000001" customHeight="1" x14ac:dyDescent="0.25">
      <c r="A40" s="16"/>
      <c r="B40" s="19" t="s">
        <v>116</v>
      </c>
      <c r="C40" s="6"/>
      <c r="D40" s="6"/>
      <c r="E40" s="102">
        <v>0</v>
      </c>
      <c r="F40" s="103"/>
      <c r="G40" s="30"/>
      <c r="H40" s="55"/>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row>
    <row r="41" spans="1:57" ht="8.25" customHeight="1" x14ac:dyDescent="0.25">
      <c r="A41" s="16"/>
      <c r="B41" s="19"/>
      <c r="C41" s="6"/>
      <c r="D41" s="6"/>
      <c r="E41" s="67"/>
      <c r="F41" s="67"/>
      <c r="G41" s="30"/>
      <c r="H41" s="55"/>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row>
    <row r="42" spans="1:57" ht="18.600000000000001" customHeight="1" x14ac:dyDescent="0.25">
      <c r="A42" s="16"/>
      <c r="B42" s="65" t="s">
        <v>133</v>
      </c>
      <c r="C42" s="6"/>
      <c r="D42" s="6"/>
      <c r="E42" s="102">
        <v>0</v>
      </c>
      <c r="F42" s="103"/>
      <c r="G42" s="30"/>
      <c r="H42" s="55"/>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row>
    <row r="43" spans="1:57" ht="8.25" customHeight="1" x14ac:dyDescent="0.25">
      <c r="A43" s="16"/>
      <c r="B43" s="19"/>
      <c r="C43" s="6"/>
      <c r="D43" s="6"/>
      <c r="E43" s="67"/>
      <c r="F43" s="67"/>
      <c r="G43" s="30"/>
      <c r="H43" s="55"/>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row>
    <row r="44" spans="1:57" ht="18.600000000000001" customHeight="1" x14ac:dyDescent="0.25">
      <c r="A44" s="16"/>
      <c r="B44" s="65" t="s">
        <v>134</v>
      </c>
      <c r="C44" s="6"/>
      <c r="D44" s="6"/>
      <c r="E44" s="102">
        <v>0</v>
      </c>
      <c r="F44" s="103"/>
      <c r="G44" s="30"/>
      <c r="H44" s="55"/>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row>
    <row r="45" spans="1:57" ht="9.6" customHeight="1" x14ac:dyDescent="0.25">
      <c r="A45" s="16"/>
      <c r="B45" s="19"/>
      <c r="C45" s="6"/>
      <c r="D45" s="6"/>
      <c r="E45" s="67"/>
      <c r="F45" s="67"/>
      <c r="G45" s="30"/>
      <c r="H45" s="55"/>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row>
    <row r="46" spans="1:57" ht="18.600000000000001" customHeight="1" x14ac:dyDescent="0.25">
      <c r="A46" s="16"/>
      <c r="B46" s="19" t="s">
        <v>117</v>
      </c>
      <c r="C46" s="6"/>
      <c r="D46" s="6"/>
      <c r="E46" s="102">
        <v>0</v>
      </c>
      <c r="F46" s="103"/>
      <c r="G46" s="30"/>
      <c r="H46" s="55"/>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row>
    <row r="47" spans="1:57" ht="9.6" customHeight="1" thickBot="1" x14ac:dyDescent="0.3">
      <c r="A47" s="16"/>
      <c r="B47" s="6"/>
      <c r="C47" s="6"/>
      <c r="D47" s="6"/>
      <c r="E47" s="15"/>
      <c r="F47" s="15"/>
      <c r="G47" s="30"/>
      <c r="H47" s="55"/>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row>
    <row r="48" spans="1:57" ht="18.600000000000001" customHeight="1" thickBot="1" x14ac:dyDescent="0.3">
      <c r="A48" s="16">
        <v>36</v>
      </c>
      <c r="B48" s="6"/>
      <c r="C48" s="17" t="s">
        <v>118</v>
      </c>
      <c r="E48" s="100">
        <f>SUM(E36:F46)</f>
        <v>0</v>
      </c>
      <c r="F48" s="101"/>
      <c r="G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row>
    <row r="49" spans="1:57" ht="18.600000000000001" customHeight="1" x14ac:dyDescent="0.25">
      <c r="A49" s="16"/>
      <c r="B49" s="6"/>
      <c r="C49" s="17"/>
      <c r="E49" s="9"/>
      <c r="F49" s="9"/>
      <c r="G49" s="30"/>
      <c r="H49" s="15"/>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row>
    <row r="50" spans="1:57" ht="39.75" customHeight="1" x14ac:dyDescent="0.25">
      <c r="A50" s="16"/>
      <c r="B50" s="96" t="s">
        <v>163</v>
      </c>
      <c r="C50" s="137"/>
      <c r="D50" s="138"/>
      <c r="E50" s="134" t="str">
        <f>IF(E48='990-ez Reporting Form'!E163,"YES","NO")</f>
        <v>YES</v>
      </c>
      <c r="F50" s="134"/>
      <c r="G50" s="30"/>
      <c r="H50" s="15"/>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1:57" ht="9.6" customHeight="1" thickBot="1" x14ac:dyDescent="0.3">
      <c r="A51" s="16"/>
      <c r="B51" s="6"/>
      <c r="C51" s="17"/>
      <c r="E51" s="9"/>
      <c r="F51" s="9"/>
      <c r="G51" s="30"/>
      <c r="H51" s="55"/>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row>
    <row r="52" spans="1:57" ht="18.600000000000001" customHeight="1" thickBot="1" x14ac:dyDescent="0.3">
      <c r="A52" s="16"/>
      <c r="B52" s="6"/>
      <c r="C52" s="6" t="s">
        <v>67</v>
      </c>
      <c r="D52" s="6"/>
      <c r="E52" s="100">
        <f>+E33-E48</f>
        <v>0</v>
      </c>
      <c r="F52" s="101"/>
      <c r="G52" s="30"/>
      <c r="H52" s="55"/>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row>
    <row r="53" spans="1:57" ht="9.6" customHeight="1" x14ac:dyDescent="0.25">
      <c r="A53" s="16"/>
      <c r="B53" s="6"/>
      <c r="C53" s="17"/>
      <c r="E53" s="73"/>
      <c r="F53" s="73"/>
      <c r="G53" s="30"/>
      <c r="H53" s="55"/>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row>
    <row r="54" spans="1:57" ht="18.600000000000001" customHeight="1" x14ac:dyDescent="0.25">
      <c r="A54" s="16"/>
      <c r="B54" s="6" t="s">
        <v>35</v>
      </c>
      <c r="C54" s="6"/>
      <c r="D54" s="6"/>
      <c r="E54" s="67"/>
      <c r="F54" s="67"/>
      <c r="G54" s="30"/>
      <c r="H54" s="55"/>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row>
    <row r="55" spans="1:57" ht="9.6" customHeight="1" thickBot="1" x14ac:dyDescent="0.3">
      <c r="A55" s="16"/>
      <c r="B55" s="6"/>
      <c r="C55" s="6"/>
      <c r="D55" s="6"/>
      <c r="E55" s="67"/>
      <c r="F55" s="67"/>
      <c r="G55" s="30"/>
      <c r="H55" s="55"/>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row>
    <row r="56" spans="1:57" ht="13.8" thickBot="1" x14ac:dyDescent="0.3">
      <c r="A56" s="16"/>
      <c r="B56" s="6"/>
      <c r="C56" s="6" t="s">
        <v>68</v>
      </c>
      <c r="D56" s="6"/>
      <c r="E56" s="100">
        <f>+E52+E28</f>
        <v>0</v>
      </c>
      <c r="F56" s="101"/>
      <c r="G56" s="30"/>
      <c r="H56" s="55"/>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row>
    <row r="57" spans="1:57" x14ac:dyDescent="0.25">
      <c r="A57" s="16"/>
      <c r="B57" s="6"/>
      <c r="C57" s="6"/>
      <c r="D57" s="6"/>
      <c r="E57" s="9"/>
      <c r="F57" s="9"/>
      <c r="G57" s="30"/>
      <c r="H57" s="55"/>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row>
    <row r="58" spans="1:57" x14ac:dyDescent="0.25">
      <c r="A58" s="16"/>
      <c r="B58" s="6"/>
      <c r="C58" s="6"/>
      <c r="D58" s="6"/>
      <c r="E58" s="9"/>
      <c r="F58" s="9"/>
      <c r="G58" s="30"/>
      <c r="H58" s="55"/>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row>
    <row r="59" spans="1:57" x14ac:dyDescent="0.25">
      <c r="A59" s="16"/>
      <c r="B59" s="23" t="s">
        <v>132</v>
      </c>
      <c r="C59" s="24"/>
      <c r="D59" s="24"/>
      <c r="E59" s="12"/>
      <c r="F59" s="12"/>
      <c r="G59" s="30"/>
      <c r="H59" s="55"/>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row>
    <row r="60" spans="1:57" x14ac:dyDescent="0.25">
      <c r="A60" s="16"/>
      <c r="B60" s="64" t="s">
        <v>136</v>
      </c>
      <c r="C60" s="24"/>
      <c r="D60" s="24"/>
      <c r="E60" s="12"/>
      <c r="F60" s="12"/>
      <c r="G60" s="30"/>
      <c r="H60" s="55"/>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row>
    <row r="61" spans="1:57" x14ac:dyDescent="0.25">
      <c r="A61" s="16"/>
      <c r="B61" s="64" t="s">
        <v>135</v>
      </c>
      <c r="C61" s="24"/>
      <c r="D61" s="24"/>
      <c r="E61" s="12"/>
      <c r="F61" s="12"/>
      <c r="G61" s="30"/>
      <c r="H61" s="55"/>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row>
    <row r="62" spans="1:57" x14ac:dyDescent="0.25">
      <c r="A62" s="16"/>
      <c r="B62" s="6"/>
      <c r="C62" s="6"/>
      <c r="D62" s="6"/>
      <c r="E62" s="9"/>
      <c r="F62" s="9"/>
      <c r="G62" s="30"/>
      <c r="H62" s="55"/>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row>
    <row r="63" spans="1:57" x14ac:dyDescent="0.25">
      <c r="B63" s="17" t="s">
        <v>10</v>
      </c>
      <c r="C63" s="17"/>
      <c r="D63" s="17"/>
      <c r="E63" s="25" t="s">
        <v>6</v>
      </c>
      <c r="F63" s="25" t="s">
        <v>7</v>
      </c>
    </row>
    <row r="64" spans="1:57" ht="18" customHeight="1" x14ac:dyDescent="0.25">
      <c r="A64" s="61">
        <v>1</v>
      </c>
      <c r="B64" s="116" t="s">
        <v>158</v>
      </c>
      <c r="C64" s="133"/>
      <c r="D64" s="26"/>
      <c r="E64" s="2"/>
      <c r="F64" s="2"/>
    </row>
    <row r="65" spans="1:6" ht="33" customHeight="1" x14ac:dyDescent="0.25">
      <c r="A65" s="61">
        <v>2</v>
      </c>
      <c r="B65" s="116" t="s">
        <v>159</v>
      </c>
      <c r="C65" s="133"/>
      <c r="D65" s="26"/>
      <c r="E65" s="10"/>
      <c r="F65" s="2"/>
    </row>
    <row r="66" spans="1:6" ht="33" customHeight="1" x14ac:dyDescent="0.25">
      <c r="A66" s="61"/>
      <c r="B66" s="110"/>
      <c r="C66" s="140"/>
      <c r="D66" s="111"/>
      <c r="E66" s="27"/>
      <c r="F66" s="27"/>
    </row>
    <row r="67" spans="1:6" ht="33" customHeight="1" x14ac:dyDescent="0.25">
      <c r="A67" s="61">
        <v>3</v>
      </c>
      <c r="B67" s="132" t="s">
        <v>102</v>
      </c>
      <c r="C67" s="133"/>
      <c r="D67" s="26"/>
      <c r="E67" s="2"/>
      <c r="F67" s="2"/>
    </row>
    <row r="68" spans="1:6" ht="18" customHeight="1" x14ac:dyDescent="0.25">
      <c r="A68" s="61">
        <v>4</v>
      </c>
      <c r="B68" s="116" t="s">
        <v>160</v>
      </c>
      <c r="C68" s="133"/>
      <c r="D68" s="26"/>
      <c r="E68" s="2"/>
      <c r="F68" s="2"/>
    </row>
    <row r="69" spans="1:6" ht="33" customHeight="1" x14ac:dyDescent="0.25">
      <c r="A69" s="61">
        <v>5</v>
      </c>
      <c r="B69" s="132" t="s">
        <v>103</v>
      </c>
      <c r="C69" s="133"/>
      <c r="D69" s="26"/>
      <c r="E69" s="2"/>
      <c r="F69" s="2"/>
    </row>
    <row r="70" spans="1:6" ht="18" customHeight="1" x14ac:dyDescent="0.25">
      <c r="A70" s="61">
        <v>6</v>
      </c>
      <c r="B70" s="116" t="s">
        <v>161</v>
      </c>
      <c r="C70" s="133"/>
      <c r="D70" s="26"/>
      <c r="E70" s="29"/>
      <c r="F70" s="29"/>
    </row>
    <row r="71" spans="1:6" ht="18" customHeight="1" x14ac:dyDescent="0.25">
      <c r="A71" s="61"/>
      <c r="B71" s="144" t="s">
        <v>104</v>
      </c>
      <c r="C71" s="145"/>
      <c r="D71" s="145"/>
      <c r="E71" s="151"/>
      <c r="F71" s="152"/>
    </row>
    <row r="72" spans="1:6" ht="18" customHeight="1" x14ac:dyDescent="0.25">
      <c r="A72" s="61"/>
      <c r="B72" s="144" t="s">
        <v>105</v>
      </c>
      <c r="C72" s="145"/>
      <c r="D72" s="145"/>
      <c r="E72" s="154"/>
      <c r="F72" s="155"/>
    </row>
    <row r="73" spans="1:6" ht="33" customHeight="1" x14ac:dyDescent="0.25">
      <c r="A73" s="61">
        <v>7</v>
      </c>
      <c r="B73" s="116" t="s">
        <v>144</v>
      </c>
      <c r="C73" s="133"/>
      <c r="D73" s="26"/>
      <c r="E73" s="11"/>
      <c r="F73" s="11"/>
    </row>
    <row r="74" spans="1:6" ht="18" customHeight="1" x14ac:dyDescent="0.25">
      <c r="A74" s="61"/>
      <c r="B74" s="146" t="s">
        <v>145</v>
      </c>
      <c r="C74" s="145"/>
      <c r="D74" s="145"/>
      <c r="E74" s="159"/>
      <c r="F74" s="160"/>
    </row>
    <row r="75" spans="1:6" ht="18" customHeight="1" x14ac:dyDescent="0.25">
      <c r="A75" s="61"/>
      <c r="B75" s="144" t="s">
        <v>111</v>
      </c>
      <c r="C75" s="145"/>
      <c r="D75" s="145"/>
      <c r="E75" s="159"/>
      <c r="F75" s="160"/>
    </row>
    <row r="76" spans="1:6" ht="18" customHeight="1" x14ac:dyDescent="0.25">
      <c r="A76" s="61"/>
      <c r="B76" s="144" t="s">
        <v>112</v>
      </c>
      <c r="C76" s="145"/>
      <c r="D76" s="145"/>
      <c r="E76" s="159"/>
      <c r="F76" s="160"/>
    </row>
    <row r="77" spans="1:6" ht="18" customHeight="1" x14ac:dyDescent="0.25">
      <c r="A77" s="61"/>
      <c r="B77" s="144" t="s">
        <v>113</v>
      </c>
      <c r="C77" s="145"/>
      <c r="D77" s="145"/>
      <c r="E77" s="159"/>
      <c r="F77" s="160"/>
    </row>
    <row r="78" spans="1:6" ht="33" customHeight="1" x14ac:dyDescent="0.25">
      <c r="A78" s="61">
        <v>8</v>
      </c>
      <c r="B78" s="132" t="s">
        <v>106</v>
      </c>
      <c r="C78" s="133"/>
      <c r="D78" s="26"/>
      <c r="E78" s="28"/>
      <c r="F78" s="28"/>
    </row>
    <row r="79" spans="1:6" ht="18" customHeight="1" x14ac:dyDescent="0.25">
      <c r="A79" s="61"/>
      <c r="B79" s="144" t="s">
        <v>120</v>
      </c>
      <c r="C79" s="145"/>
      <c r="D79" s="145"/>
      <c r="E79" s="27"/>
      <c r="F79" s="27"/>
    </row>
    <row r="80" spans="1:6" ht="18" customHeight="1" x14ac:dyDescent="0.25">
      <c r="A80" s="61"/>
      <c r="B80" s="142"/>
      <c r="C80" s="143"/>
      <c r="D80" s="26"/>
      <c r="E80" s="27"/>
      <c r="F80" s="27"/>
    </row>
    <row r="81" spans="1:6" ht="18" customHeight="1" x14ac:dyDescent="0.25">
      <c r="A81" s="61"/>
      <c r="B81" s="144" t="s">
        <v>121</v>
      </c>
      <c r="C81" s="145"/>
      <c r="D81" s="145"/>
      <c r="E81" s="27"/>
      <c r="F81" s="27"/>
    </row>
    <row r="82" spans="1:6" ht="33" customHeight="1" x14ac:dyDescent="0.25">
      <c r="A82" s="61"/>
      <c r="B82" s="142"/>
      <c r="C82" s="143"/>
      <c r="D82" s="26"/>
      <c r="E82" s="27"/>
      <c r="F82" s="27"/>
    </row>
    <row r="83" spans="1:6" ht="18" customHeight="1" x14ac:dyDescent="0.25">
      <c r="A83" s="61">
        <v>9</v>
      </c>
      <c r="B83" s="132" t="s">
        <v>107</v>
      </c>
      <c r="C83" s="133"/>
      <c r="D83" s="26"/>
      <c r="E83" s="27"/>
      <c r="F83" s="27"/>
    </row>
    <row r="84" spans="1:6" ht="18" customHeight="1" x14ac:dyDescent="0.25">
      <c r="A84" s="61"/>
      <c r="B84" s="144" t="s">
        <v>120</v>
      </c>
      <c r="C84" s="145"/>
      <c r="D84" s="145"/>
      <c r="E84" s="27"/>
      <c r="F84" s="27"/>
    </row>
    <row r="85" spans="1:6" ht="18" customHeight="1" x14ac:dyDescent="0.25">
      <c r="A85" s="61"/>
      <c r="B85" s="142"/>
      <c r="C85" s="143"/>
      <c r="D85" s="26"/>
      <c r="E85" s="27"/>
      <c r="F85" s="27"/>
    </row>
    <row r="86" spans="1:6" ht="18" customHeight="1" x14ac:dyDescent="0.25">
      <c r="A86" s="61"/>
      <c r="B86" s="144" t="s">
        <v>108</v>
      </c>
      <c r="C86" s="145"/>
      <c r="D86" s="145"/>
      <c r="E86" s="149"/>
      <c r="F86" s="150"/>
    </row>
    <row r="87" spans="1:6" ht="18" customHeight="1" x14ac:dyDescent="0.25">
      <c r="A87" s="61"/>
      <c r="B87" s="144" t="s">
        <v>122</v>
      </c>
      <c r="C87" s="145"/>
      <c r="D87" s="145"/>
      <c r="E87" s="27"/>
      <c r="F87" s="27"/>
    </row>
    <row r="88" spans="1:6" ht="33" customHeight="1" x14ac:dyDescent="0.25">
      <c r="A88" s="61"/>
      <c r="B88" s="142"/>
      <c r="C88" s="143"/>
      <c r="D88" s="26"/>
      <c r="E88" s="27"/>
      <c r="F88" s="27"/>
    </row>
    <row r="89" spans="1:6" ht="33" customHeight="1" x14ac:dyDescent="0.25">
      <c r="A89" s="61">
        <v>10</v>
      </c>
      <c r="B89" s="132" t="s">
        <v>109</v>
      </c>
      <c r="C89" s="133"/>
      <c r="D89" s="26"/>
      <c r="E89" s="2"/>
      <c r="F89" s="2"/>
    </row>
    <row r="90" spans="1:6" ht="46.95" customHeight="1" x14ac:dyDescent="0.25">
      <c r="A90" s="61">
        <v>11</v>
      </c>
      <c r="B90" s="132" t="s">
        <v>110</v>
      </c>
      <c r="C90" s="133"/>
      <c r="D90" s="26"/>
      <c r="E90" s="147"/>
      <c r="F90" s="148"/>
    </row>
  </sheetData>
  <sheetProtection algorithmName="SHA-512" hashValue="rj7M3QecTWv17/Ix1NU5vydtjNoyFsOKjAcr4SM4E4f1NTD3pCfdTn1YeIOBQxyHueRG/OmTIMSNJiKul3diEg==" saltValue="KXoNIVTV/06+30mjwCJURA==" spinCount="100000" sheet="1" selectLockedCells="1"/>
  <mergeCells count="61">
    <mergeCell ref="B1:F1"/>
    <mergeCell ref="B2:F2"/>
    <mergeCell ref="B81:D81"/>
    <mergeCell ref="E72:F72"/>
    <mergeCell ref="B73:C73"/>
    <mergeCell ref="B4:F4"/>
    <mergeCell ref="B76:D76"/>
    <mergeCell ref="E76:F76"/>
    <mergeCell ref="B77:D77"/>
    <mergeCell ref="E77:F77"/>
    <mergeCell ref="B78:C78"/>
    <mergeCell ref="E74:F74"/>
    <mergeCell ref="E75:F75"/>
    <mergeCell ref="B65:C65"/>
    <mergeCell ref="B67:C67"/>
    <mergeCell ref="B68:C68"/>
    <mergeCell ref="E90:F90"/>
    <mergeCell ref="E20:F20"/>
    <mergeCell ref="E42:F42"/>
    <mergeCell ref="E44:F44"/>
    <mergeCell ref="E86:F86"/>
    <mergeCell ref="E71:F71"/>
    <mergeCell ref="B69:C69"/>
    <mergeCell ref="B79:D79"/>
    <mergeCell ref="B74:D74"/>
    <mergeCell ref="B75:D75"/>
    <mergeCell ref="B72:D72"/>
    <mergeCell ref="B71:D71"/>
    <mergeCell ref="B70:C70"/>
    <mergeCell ref="B89:C89"/>
    <mergeCell ref="B90:C90"/>
    <mergeCell ref="B80:C80"/>
    <mergeCell ref="B82:C82"/>
    <mergeCell ref="B85:C85"/>
    <mergeCell ref="B88:C88"/>
    <mergeCell ref="B84:D84"/>
    <mergeCell ref="B86:D86"/>
    <mergeCell ref="B87:D87"/>
    <mergeCell ref="B83:C83"/>
    <mergeCell ref="E18:F18"/>
    <mergeCell ref="E28:F28"/>
    <mergeCell ref="E36:F36"/>
    <mergeCell ref="E38:F38"/>
    <mergeCell ref="E9:F9"/>
    <mergeCell ref="E12:F12"/>
    <mergeCell ref="E14:F14"/>
    <mergeCell ref="E16:F16"/>
    <mergeCell ref="E22:F22"/>
    <mergeCell ref="E33:F33"/>
    <mergeCell ref="E24:F24"/>
    <mergeCell ref="B66:D66"/>
    <mergeCell ref="E48:F48"/>
    <mergeCell ref="E52:F52"/>
    <mergeCell ref="E56:F56"/>
    <mergeCell ref="E26:F26"/>
    <mergeCell ref="E50:F50"/>
    <mergeCell ref="B50:D50"/>
    <mergeCell ref="B26:D26"/>
    <mergeCell ref="E40:F40"/>
    <mergeCell ref="E46:F46"/>
    <mergeCell ref="B64:C64"/>
  </mergeCells>
  <conditionalFormatting sqref="H49:H50 E50 H25:H26 E26">
    <cfRule type="cellIs" dxfId="1" priority="1" stopIfTrue="1" operator="equal">
      <formula>"NO"</formula>
    </cfRule>
    <cfRule type="cellIs" dxfId="0" priority="2" stopIfTrue="1" operator="equal">
      <formula>"YES"</formula>
    </cfRule>
  </conditionalFormatting>
  <pageMargins left="0.7" right="0.7" top="0.75" bottom="0.75" header="0.3" footer="0.3"/>
  <pageSetup scale="97"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990-ez Reporting Form</vt:lpstr>
      <vt:lpstr>Schedule G</vt:lpstr>
      <vt:lpstr>'990-ez Reporting Form'!Print_Area</vt:lpstr>
      <vt:lpstr>'Schedule G'!Print_Area</vt:lpstr>
    </vt:vector>
  </TitlesOfParts>
  <Company>University of Notre Dame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Paluf</dc:creator>
  <cp:lastModifiedBy>Blake McDaniel</cp:lastModifiedBy>
  <cp:lastPrinted>2018-07-05T20:49:37Z</cp:lastPrinted>
  <dcterms:created xsi:type="dcterms:W3CDTF">2002-09-06T17:00:12Z</dcterms:created>
  <dcterms:modified xsi:type="dcterms:W3CDTF">2018-08-10T13:14:39Z</dcterms:modified>
</cp:coreProperties>
</file>